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\Documents\Administration\Schedules\"/>
    </mc:Choice>
  </mc:AlternateContent>
  <bookViews>
    <workbookView xWindow="0" yWindow="0" windowWidth="23040" windowHeight="9408" activeTab="1"/>
  </bookViews>
  <sheets>
    <sheet name="Annual Calendar" sheetId="3" r:id="rId1"/>
    <sheet name="Euromoney" sheetId="7" r:id="rId2"/>
  </sheets>
  <calcPr calcId="152511" calcMode="manual" iterate="1" iterateCount="300" iterateDelta="1E-4" calcCompleted="0" calcOnSave="0"/>
  <fileRecoveryPr repairLoad="1"/>
</workbook>
</file>

<file path=xl/calcChain.xml><?xml version="1.0" encoding="utf-8"?>
<calcChain xmlns="http://schemas.openxmlformats.org/spreadsheetml/2006/main">
  <c r="I5" i="7" l="1"/>
  <c r="J5" i="7"/>
  <c r="I6" i="7"/>
  <c r="J6" i="7"/>
  <c r="I7" i="7"/>
  <c r="J7" i="7"/>
  <c r="I8" i="7"/>
  <c r="J8" i="7"/>
  <c r="I9" i="7"/>
  <c r="J9" i="7"/>
  <c r="I10" i="7"/>
  <c r="J10" i="7"/>
  <c r="I11" i="7"/>
  <c r="J11" i="7"/>
  <c r="I12" i="7"/>
  <c r="J12" i="7"/>
  <c r="I13" i="7"/>
  <c r="J13" i="7"/>
  <c r="I14" i="7"/>
  <c r="J14" i="7"/>
  <c r="I19" i="7"/>
  <c r="J19" i="7"/>
  <c r="I20" i="7"/>
  <c r="J20" i="7"/>
  <c r="I21" i="7"/>
  <c r="J21" i="7"/>
  <c r="I22" i="7"/>
  <c r="J22" i="7"/>
  <c r="I23" i="7"/>
  <c r="J23" i="7"/>
  <c r="I24" i="7"/>
  <c r="J24" i="7"/>
  <c r="I25" i="7"/>
  <c r="J25" i="7"/>
  <c r="I26" i="7"/>
  <c r="J26" i="7"/>
  <c r="J4" i="7"/>
  <c r="I4" i="7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10" i="3"/>
  <c r="K20" i="7"/>
  <c r="K21" i="7"/>
  <c r="K22" i="7"/>
  <c r="K23" i="7"/>
  <c r="K24" i="7"/>
  <c r="K28" i="7" s="1"/>
  <c r="K25" i="7"/>
  <c r="K26" i="7"/>
  <c r="K19" i="7"/>
  <c r="K5" i="7"/>
  <c r="K6" i="7"/>
  <c r="K7" i="7"/>
  <c r="K8" i="7"/>
  <c r="K9" i="7"/>
  <c r="K10" i="7"/>
  <c r="K11" i="7"/>
  <c r="K12" i="7"/>
  <c r="K13" i="7"/>
  <c r="K14" i="7"/>
  <c r="K4" i="7"/>
  <c r="C11" i="3" l="1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C34" i="3" s="1"/>
  <c r="C35" i="3" s="1"/>
  <c r="C36" i="3" s="1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C51" i="3" s="1"/>
  <c r="C52" i="3" s="1"/>
  <c r="C53" i="3" s="1"/>
  <c r="C54" i="3" s="1"/>
  <c r="C55" i="3" s="1"/>
  <c r="C56" i="3" s="1"/>
  <c r="C57" i="3" s="1"/>
  <c r="C58" i="3" s="1"/>
  <c r="C59" i="3" s="1"/>
  <c r="C60" i="3" s="1"/>
  <c r="C61" i="3" s="1"/>
  <c r="C62" i="3" s="1"/>
  <c r="G4" i="3"/>
  <c r="G6" i="3" l="1"/>
  <c r="G7" i="3" s="1"/>
  <c r="G5" i="3"/>
  <c r="F10" i="3" l="1"/>
  <c r="F9" i="3" s="1"/>
  <c r="G10" i="3" l="1"/>
  <c r="G9" i="3" s="1"/>
  <c r="H10" i="3" l="1"/>
  <c r="H9" i="3" s="1"/>
  <c r="I10" i="3" l="1"/>
  <c r="I9" i="3" s="1"/>
  <c r="J10" i="3" l="1"/>
  <c r="J9" i="3" s="1"/>
  <c r="K10" i="3" l="1"/>
  <c r="K9" i="3" s="1"/>
  <c r="L10" i="3" l="1"/>
  <c r="L9" i="3" s="1"/>
  <c r="F11" i="3" l="1"/>
  <c r="G11" i="3" s="1"/>
  <c r="H11" i="3" s="1"/>
  <c r="I11" i="3" s="1"/>
  <c r="J11" i="3" s="1"/>
  <c r="K11" i="3" s="1"/>
  <c r="L11" i="3" s="1"/>
  <c r="F12" i="3" s="1"/>
  <c r="G12" i="3" s="1"/>
  <c r="H12" i="3" s="1"/>
  <c r="I12" i="3" s="1"/>
  <c r="J12" i="3" s="1"/>
  <c r="K12" i="3" s="1"/>
  <c r="L12" i="3" s="1"/>
  <c r="F13" i="3" s="1"/>
  <c r="G13" i="3" s="1"/>
  <c r="H13" i="3" s="1"/>
  <c r="I13" i="3" s="1"/>
  <c r="J13" i="3" s="1"/>
  <c r="K13" i="3" s="1"/>
  <c r="L13" i="3" s="1"/>
  <c r="F14" i="3" s="1"/>
  <c r="G14" i="3" s="1"/>
  <c r="H14" i="3" s="1"/>
  <c r="I14" i="3" s="1"/>
  <c r="J14" i="3" s="1"/>
  <c r="K14" i="3" s="1"/>
  <c r="L14" i="3" s="1"/>
  <c r="F15" i="3" s="1"/>
  <c r="G15" i="3" s="1"/>
  <c r="H15" i="3" s="1"/>
  <c r="I15" i="3" s="1"/>
  <c r="J15" i="3" s="1"/>
  <c r="K15" i="3" s="1"/>
  <c r="L15" i="3" s="1"/>
  <c r="F16" i="3" s="1"/>
  <c r="G16" i="3" s="1"/>
  <c r="H16" i="3" s="1"/>
  <c r="I16" i="3" s="1"/>
  <c r="J16" i="3" s="1"/>
  <c r="K16" i="3" s="1"/>
  <c r="L16" i="3" s="1"/>
  <c r="F17" i="3" s="1"/>
  <c r="G17" i="3" s="1"/>
  <c r="H17" i="3" s="1"/>
  <c r="I17" i="3" s="1"/>
  <c r="J17" i="3" s="1"/>
  <c r="K17" i="3" s="1"/>
  <c r="L17" i="3" s="1"/>
  <c r="F18" i="3" s="1"/>
  <c r="G18" i="3" s="1"/>
  <c r="H18" i="3" s="1"/>
  <c r="I18" i="3" s="1"/>
  <c r="J18" i="3" s="1"/>
  <c r="K18" i="3" s="1"/>
  <c r="L18" i="3" s="1"/>
  <c r="F19" i="3" s="1"/>
  <c r="G19" i="3" s="1"/>
  <c r="H19" i="3" s="1"/>
  <c r="I19" i="3" s="1"/>
  <c r="J19" i="3" s="1"/>
  <c r="K19" i="3" s="1"/>
  <c r="L19" i="3" s="1"/>
  <c r="F20" i="3" s="1"/>
  <c r="G20" i="3" s="1"/>
  <c r="H20" i="3" s="1"/>
  <c r="I20" i="3" s="1"/>
  <c r="J20" i="3" s="1"/>
  <c r="K20" i="3" s="1"/>
  <c r="L20" i="3" s="1"/>
  <c r="F21" i="3" s="1"/>
  <c r="G21" i="3" s="1"/>
  <c r="H21" i="3" s="1"/>
  <c r="I21" i="3" s="1"/>
  <c r="J21" i="3" s="1"/>
  <c r="K21" i="3" s="1"/>
  <c r="L21" i="3" s="1"/>
  <c r="F22" i="3" s="1"/>
  <c r="G22" i="3" s="1"/>
  <c r="H22" i="3" s="1"/>
  <c r="I22" i="3" s="1"/>
  <c r="J22" i="3" s="1"/>
  <c r="K22" i="3" s="1"/>
  <c r="L22" i="3" s="1"/>
  <c r="F23" i="3" s="1"/>
  <c r="G23" i="3" s="1"/>
  <c r="H23" i="3" s="1"/>
  <c r="I23" i="3" s="1"/>
  <c r="J23" i="3" s="1"/>
  <c r="K23" i="3" s="1"/>
  <c r="L23" i="3" s="1"/>
  <c r="F24" i="3" s="1"/>
  <c r="G24" i="3" s="1"/>
  <c r="H24" i="3" s="1"/>
  <c r="I24" i="3" s="1"/>
  <c r="J24" i="3" s="1"/>
  <c r="K24" i="3" s="1"/>
  <c r="L24" i="3" s="1"/>
  <c r="F25" i="3" s="1"/>
  <c r="G25" i="3" s="1"/>
  <c r="H25" i="3" s="1"/>
  <c r="I25" i="3" s="1"/>
  <c r="J25" i="3" s="1"/>
  <c r="K25" i="3" s="1"/>
  <c r="L25" i="3" s="1"/>
  <c r="F26" i="3" s="1"/>
  <c r="G26" i="3" s="1"/>
  <c r="H26" i="3" s="1"/>
  <c r="I26" i="3" s="1"/>
  <c r="J26" i="3" s="1"/>
  <c r="K26" i="3" s="1"/>
  <c r="L26" i="3" s="1"/>
  <c r="F27" i="3" s="1"/>
  <c r="G27" i="3" s="1"/>
  <c r="H27" i="3" s="1"/>
  <c r="I27" i="3" s="1"/>
  <c r="J27" i="3" s="1"/>
  <c r="K27" i="3" s="1"/>
  <c r="L27" i="3" s="1"/>
  <c r="F28" i="3" s="1"/>
  <c r="G28" i="3" s="1"/>
  <c r="H28" i="3" s="1"/>
  <c r="I28" i="3" s="1"/>
  <c r="J28" i="3" s="1"/>
  <c r="K28" i="3" s="1"/>
  <c r="L28" i="3" s="1"/>
  <c r="F29" i="3" s="1"/>
  <c r="G29" i="3" s="1"/>
  <c r="H29" i="3" s="1"/>
  <c r="I29" i="3" s="1"/>
  <c r="J29" i="3" s="1"/>
  <c r="K29" i="3" s="1"/>
  <c r="L29" i="3" s="1"/>
  <c r="F30" i="3" s="1"/>
  <c r="G30" i="3" s="1"/>
  <c r="H30" i="3" s="1"/>
  <c r="I30" i="3" s="1"/>
  <c r="J30" i="3" s="1"/>
  <c r="K30" i="3" s="1"/>
  <c r="L30" i="3" s="1"/>
  <c r="F31" i="3" s="1"/>
  <c r="G31" i="3" s="1"/>
  <c r="H31" i="3" s="1"/>
  <c r="I31" i="3" s="1"/>
  <c r="J31" i="3" s="1"/>
  <c r="K31" i="3" s="1"/>
  <c r="L31" i="3" s="1"/>
  <c r="F32" i="3" s="1"/>
  <c r="G32" i="3" l="1"/>
  <c r="H32" i="3" s="1"/>
  <c r="I32" i="3" s="1"/>
  <c r="J32" i="3" s="1"/>
  <c r="K32" i="3" s="1"/>
  <c r="L32" i="3" s="1"/>
  <c r="F33" i="3" s="1"/>
  <c r="G33" i="3" s="1"/>
  <c r="H33" i="3" s="1"/>
  <c r="I33" i="3" s="1"/>
  <c r="J33" i="3" s="1"/>
  <c r="K33" i="3" s="1"/>
  <c r="L33" i="3" s="1"/>
  <c r="F34" i="3" s="1"/>
  <c r="G34" i="3" s="1"/>
  <c r="H34" i="3" s="1"/>
  <c r="I34" i="3" s="1"/>
  <c r="J34" i="3" s="1"/>
  <c r="K34" i="3" s="1"/>
  <c r="L34" i="3" s="1"/>
  <c r="F35" i="3" s="1"/>
  <c r="G35" i="3" s="1"/>
  <c r="H35" i="3" s="1"/>
  <c r="I35" i="3" s="1"/>
  <c r="J35" i="3" s="1"/>
  <c r="K35" i="3" s="1"/>
  <c r="L35" i="3" s="1"/>
  <c r="F36" i="3" s="1"/>
  <c r="L20" i="7"/>
  <c r="L5" i="7"/>
  <c r="L9" i="7"/>
  <c r="L21" i="7"/>
  <c r="L7" i="7"/>
  <c r="L4" i="7"/>
  <c r="M29" i="3" l="1"/>
  <c r="M20" i="3"/>
  <c r="G36" i="3"/>
  <c r="H36" i="3" s="1"/>
  <c r="I36" i="3" s="1"/>
  <c r="J36" i="3" s="1"/>
  <c r="K36" i="3" s="1"/>
  <c r="L36" i="3" s="1"/>
  <c r="F37" i="3" s="1"/>
  <c r="G37" i="3" s="1"/>
  <c r="H37" i="3" s="1"/>
  <c r="I37" i="3" s="1"/>
  <c r="J37" i="3" s="1"/>
  <c r="K37" i="3" s="1"/>
  <c r="L37" i="3" s="1"/>
  <c r="F38" i="3" s="1"/>
  <c r="G38" i="3" s="1"/>
  <c r="H38" i="3" s="1"/>
  <c r="I38" i="3" s="1"/>
  <c r="J38" i="3" s="1"/>
  <c r="K38" i="3" s="1"/>
  <c r="L38" i="3" s="1"/>
  <c r="F39" i="3" s="1"/>
  <c r="G39" i="3" s="1"/>
  <c r="H39" i="3" s="1"/>
  <c r="I39" i="3" s="1"/>
  <c r="J39" i="3" s="1"/>
  <c r="K39" i="3" s="1"/>
  <c r="L39" i="3" s="1"/>
  <c r="F40" i="3" s="1"/>
  <c r="G40" i="3" s="1"/>
  <c r="H40" i="3" s="1"/>
  <c r="I40" i="3" s="1"/>
  <c r="J40" i="3" s="1"/>
  <c r="K40" i="3" s="1"/>
  <c r="L40" i="3" s="1"/>
  <c r="F41" i="3" s="1"/>
  <c r="G41" i="3" s="1"/>
  <c r="H41" i="3" s="1"/>
  <c r="I41" i="3" s="1"/>
  <c r="J41" i="3" s="1"/>
  <c r="K41" i="3" s="1"/>
  <c r="L41" i="3" s="1"/>
  <c r="F42" i="3" s="1"/>
  <c r="G42" i="3" s="1"/>
  <c r="H42" i="3" s="1"/>
  <c r="I42" i="3" s="1"/>
  <c r="J42" i="3" s="1"/>
  <c r="K42" i="3" s="1"/>
  <c r="L42" i="3" s="1"/>
  <c r="F43" i="3" s="1"/>
  <c r="G43" i="3" s="1"/>
  <c r="H43" i="3" s="1"/>
  <c r="I43" i="3" s="1"/>
  <c r="J43" i="3" s="1"/>
  <c r="K43" i="3" s="1"/>
  <c r="L43" i="3" s="1"/>
  <c r="F44" i="3" s="1"/>
  <c r="G44" i="3" s="1"/>
  <c r="H44" i="3" s="1"/>
  <c r="I44" i="3" s="1"/>
  <c r="J44" i="3" s="1"/>
  <c r="K44" i="3" s="1"/>
  <c r="L44" i="3" s="1"/>
  <c r="F45" i="3" s="1"/>
  <c r="G45" i="3" s="1"/>
  <c r="H45" i="3" s="1"/>
  <c r="I45" i="3" s="1"/>
  <c r="J45" i="3" s="1"/>
  <c r="K45" i="3" s="1"/>
  <c r="L45" i="3" s="1"/>
  <c r="F46" i="3" s="1"/>
  <c r="G46" i="3" s="1"/>
  <c r="H46" i="3" s="1"/>
  <c r="I46" i="3" s="1"/>
  <c r="J46" i="3" s="1"/>
  <c r="K46" i="3" s="1"/>
  <c r="L46" i="3" s="1"/>
  <c r="F47" i="3" s="1"/>
  <c r="G47" i="3" s="1"/>
  <c r="H47" i="3" s="1"/>
  <c r="I47" i="3" s="1"/>
  <c r="J47" i="3" s="1"/>
  <c r="K47" i="3" s="1"/>
  <c r="L47" i="3" s="1"/>
  <c r="F48" i="3" s="1"/>
  <c r="O20" i="3" l="1"/>
  <c r="P20" i="3"/>
  <c r="P29" i="3"/>
  <c r="O29" i="3"/>
  <c r="G48" i="3"/>
  <c r="H48" i="3" s="1"/>
  <c r="I48" i="3" s="1"/>
  <c r="J48" i="3" s="1"/>
  <c r="K48" i="3" s="1"/>
  <c r="L48" i="3" s="1"/>
  <c r="F49" i="3" s="1"/>
  <c r="G49" i="3" s="1"/>
  <c r="H49" i="3" s="1"/>
  <c r="I49" i="3" s="1"/>
  <c r="J49" i="3" s="1"/>
  <c r="K49" i="3" s="1"/>
  <c r="L49" i="3" s="1"/>
  <c r="F50" i="3" s="1"/>
  <c r="G50" i="3" s="1"/>
  <c r="H50" i="3" s="1"/>
  <c r="I50" i="3" s="1"/>
  <c r="J50" i="3" s="1"/>
  <c r="K50" i="3" s="1"/>
  <c r="L50" i="3" s="1"/>
  <c r="F51" i="3" s="1"/>
  <c r="G51" i="3" s="1"/>
  <c r="H51" i="3" s="1"/>
  <c r="I51" i="3" s="1"/>
  <c r="J51" i="3" s="1"/>
  <c r="K51" i="3" s="1"/>
  <c r="L51" i="3" s="1"/>
  <c r="F52" i="3" s="1"/>
  <c r="G52" i="3" s="1"/>
  <c r="H52" i="3" s="1"/>
  <c r="I52" i="3" s="1"/>
  <c r="J52" i="3" s="1"/>
  <c r="K52" i="3" s="1"/>
  <c r="L52" i="3" s="1"/>
  <c r="F53" i="3" s="1"/>
  <c r="G53" i="3" s="1"/>
  <c r="H53" i="3" s="1"/>
  <c r="I53" i="3" s="1"/>
  <c r="J53" i="3" s="1"/>
  <c r="K53" i="3" s="1"/>
  <c r="L53" i="3" s="1"/>
  <c r="F54" i="3" s="1"/>
  <c r="G54" i="3" s="1"/>
  <c r="H54" i="3" s="1"/>
  <c r="I54" i="3" s="1"/>
  <c r="J54" i="3" s="1"/>
  <c r="K54" i="3" s="1"/>
  <c r="L54" i="3" s="1"/>
  <c r="F55" i="3" s="1"/>
  <c r="G55" i="3" s="1"/>
  <c r="H55" i="3" s="1"/>
  <c r="I55" i="3" s="1"/>
  <c r="J55" i="3" s="1"/>
  <c r="K55" i="3" s="1"/>
  <c r="L55" i="3" s="1"/>
  <c r="F56" i="3" s="1"/>
  <c r="G56" i="3" s="1"/>
  <c r="H56" i="3" s="1"/>
  <c r="I56" i="3" s="1"/>
  <c r="J56" i="3" s="1"/>
  <c r="K56" i="3" s="1"/>
  <c r="L56" i="3" s="1"/>
  <c r="F57" i="3" s="1"/>
  <c r="G57" i="3" s="1"/>
  <c r="H57" i="3" s="1"/>
  <c r="I57" i="3" s="1"/>
  <c r="J57" i="3" s="1"/>
  <c r="K57" i="3" s="1"/>
  <c r="L57" i="3" s="1"/>
  <c r="F58" i="3" s="1"/>
  <c r="G58" i="3" s="1"/>
  <c r="H58" i="3" s="1"/>
  <c r="I58" i="3" s="1"/>
  <c r="J58" i="3" s="1"/>
  <c r="K58" i="3" s="1"/>
  <c r="L58" i="3" s="1"/>
  <c r="F59" i="3" s="1"/>
  <c r="G59" i="3" s="1"/>
  <c r="H59" i="3" s="1"/>
  <c r="I59" i="3" s="1"/>
  <c r="J59" i="3" s="1"/>
  <c r="K59" i="3" s="1"/>
  <c r="L59" i="3" s="1"/>
  <c r="F60" i="3" s="1"/>
  <c r="G60" i="3" s="1"/>
  <c r="H60" i="3" s="1"/>
  <c r="I60" i="3" s="1"/>
  <c r="J60" i="3" s="1"/>
  <c r="K60" i="3" s="1"/>
  <c r="L60" i="3" s="1"/>
  <c r="F61" i="3" s="1"/>
  <c r="G61" i="3" s="1"/>
  <c r="H61" i="3" s="1"/>
  <c r="I61" i="3" s="1"/>
  <c r="J61" i="3" s="1"/>
  <c r="K61" i="3" s="1"/>
  <c r="L61" i="3" s="1"/>
  <c r="F62" i="3" s="1"/>
  <c r="G62" i="3" s="1"/>
  <c r="H62" i="3" s="1"/>
  <c r="I62" i="3" s="1"/>
  <c r="J62" i="3" s="1"/>
  <c r="K62" i="3" s="1"/>
  <c r="L62" i="3" s="1"/>
  <c r="L8" i="7"/>
  <c r="L10" i="7"/>
  <c r="L11" i="7"/>
  <c r="L12" i="7"/>
  <c r="L22" i="7"/>
  <c r="L14" i="7"/>
  <c r="L19" i="7"/>
  <c r="L26" i="7"/>
  <c r="Q20" i="3"/>
  <c r="N20" i="3"/>
  <c r="Q29" i="3"/>
  <c r="N29" i="3"/>
  <c r="L23" i="7" l="1"/>
  <c r="L25" i="7"/>
  <c r="L24" i="7"/>
  <c r="L13" i="7"/>
  <c r="L6" i="7"/>
  <c r="M41" i="3" l="1"/>
  <c r="M19" i="3"/>
  <c r="M55" i="3"/>
  <c r="M30" i="3"/>
  <c r="M48" i="3"/>
  <c r="M18" i="3"/>
  <c r="M59" i="3"/>
  <c r="M53" i="3"/>
  <c r="M33" i="3"/>
  <c r="M21" i="3"/>
  <c r="M56" i="3"/>
  <c r="M42" i="3"/>
  <c r="M60" i="3"/>
  <c r="M40" i="3"/>
  <c r="M39" i="3"/>
  <c r="M43" i="3"/>
  <c r="P42" i="3" l="1"/>
  <c r="O42" i="3"/>
  <c r="P30" i="3"/>
  <c r="O30" i="3"/>
  <c r="P56" i="3"/>
  <c r="O56" i="3"/>
  <c r="O55" i="3"/>
  <c r="P55" i="3"/>
  <c r="P40" i="3"/>
  <c r="O40" i="3"/>
  <c r="P21" i="3"/>
  <c r="O21" i="3"/>
  <c r="O18" i="3"/>
  <c r="P18" i="3"/>
  <c r="O19" i="3"/>
  <c r="P19" i="3"/>
  <c r="O43" i="3"/>
  <c r="P43" i="3"/>
  <c r="P53" i="3"/>
  <c r="O53" i="3"/>
  <c r="O39" i="3"/>
  <c r="P39" i="3"/>
  <c r="O59" i="3"/>
  <c r="P59" i="3"/>
  <c r="O60" i="3"/>
  <c r="P60" i="3"/>
  <c r="P33" i="3"/>
  <c r="O33" i="3"/>
  <c r="P48" i="3"/>
  <c r="O48" i="3"/>
  <c r="P41" i="3"/>
  <c r="O41" i="3"/>
  <c r="M34" i="3"/>
  <c r="M23" i="3"/>
  <c r="M57" i="3"/>
  <c r="M16" i="3"/>
  <c r="M49" i="3"/>
  <c r="M58" i="3"/>
  <c r="M31" i="3"/>
  <c r="M12" i="3"/>
  <c r="M27" i="3"/>
  <c r="M10" i="3"/>
  <c r="M25" i="3"/>
  <c r="M28" i="3"/>
  <c r="M35" i="3"/>
  <c r="M36" i="3"/>
  <c r="M61" i="3"/>
  <c r="M24" i="3"/>
  <c r="M50" i="3"/>
  <c r="M15" i="3"/>
  <c r="M52" i="3"/>
  <c r="M46" i="3"/>
  <c r="M13" i="3"/>
  <c r="M11" i="3"/>
  <c r="M37" i="3"/>
  <c r="M26" i="3"/>
  <c r="M47" i="3"/>
  <c r="M32" i="3"/>
  <c r="M14" i="3"/>
  <c r="M54" i="3"/>
  <c r="M22" i="3"/>
  <c r="M45" i="3"/>
  <c r="M44" i="3"/>
  <c r="M38" i="3"/>
  <c r="M17" i="3"/>
  <c r="M51" i="3"/>
  <c r="M62" i="3"/>
  <c r="Q22" i="3"/>
  <c r="N22" i="3"/>
  <c r="N40" i="3"/>
  <c r="Q40" i="3"/>
  <c r="Q42" i="3"/>
  <c r="N42" i="3"/>
  <c r="Q43" i="3"/>
  <c r="N43" i="3"/>
  <c r="N17" i="3"/>
  <c r="Q17" i="3"/>
  <c r="N56" i="3"/>
  <c r="Q56" i="3"/>
  <c r="Q53" i="3"/>
  <c r="N53" i="3"/>
  <c r="N18" i="3"/>
  <c r="Q18" i="3"/>
  <c r="Q19" i="3"/>
  <c r="N19" i="3"/>
  <c r="Q49" i="3"/>
  <c r="N49" i="3"/>
  <c r="N27" i="3"/>
  <c r="Q27" i="3"/>
  <c r="Q21" i="3"/>
  <c r="N21" i="3"/>
  <c r="Q23" i="3"/>
  <c r="N23" i="3"/>
  <c r="Q59" i="3"/>
  <c r="N59" i="3"/>
  <c r="N30" i="3"/>
  <c r="Q30" i="3"/>
  <c r="N58" i="3"/>
  <c r="Q58" i="3"/>
  <c r="N10" i="3"/>
  <c r="Q10" i="3"/>
  <c r="Q34" i="3"/>
  <c r="N34" i="3"/>
  <c r="N39" i="3"/>
  <c r="Q39" i="3"/>
  <c r="N47" i="3"/>
  <c r="Q47" i="3"/>
  <c r="Q35" i="3"/>
  <c r="N35" i="3"/>
  <c r="Q32" i="3"/>
  <c r="Q33" i="3"/>
  <c r="N33" i="3"/>
  <c r="N36" i="3"/>
  <c r="N55" i="3"/>
  <c r="Q55" i="3"/>
  <c r="Q41" i="3"/>
  <c r="N41" i="3"/>
  <c r="Q60" i="3"/>
  <c r="N60" i="3"/>
  <c r="N50" i="3"/>
  <c r="Q50" i="3"/>
  <c r="Q15" i="3"/>
  <c r="N48" i="3"/>
  <c r="Q48" i="3"/>
  <c r="Q13" i="3"/>
  <c r="N13" i="3"/>
  <c r="N11" i="3"/>
  <c r="N54" i="3" l="1"/>
  <c r="O54" i="3"/>
  <c r="P54" i="3"/>
  <c r="Q46" i="3"/>
  <c r="O46" i="3"/>
  <c r="P46" i="3"/>
  <c r="Q24" i="3"/>
  <c r="P24" i="3"/>
  <c r="O24" i="3"/>
  <c r="N12" i="3"/>
  <c r="P12" i="3"/>
  <c r="O12" i="3"/>
  <c r="N62" i="3"/>
  <c r="O62" i="3"/>
  <c r="P62" i="3"/>
  <c r="N14" i="3"/>
  <c r="P14" i="3"/>
  <c r="O14" i="3"/>
  <c r="Q52" i="3"/>
  <c r="O52" i="3"/>
  <c r="P52" i="3"/>
  <c r="Q25" i="3"/>
  <c r="P25" i="3"/>
  <c r="O25" i="3"/>
  <c r="Q57" i="3"/>
  <c r="P57" i="3"/>
  <c r="O57" i="3"/>
  <c r="Q51" i="3"/>
  <c r="O51" i="3"/>
  <c r="P51" i="3"/>
  <c r="Q45" i="3"/>
  <c r="P45" i="3"/>
  <c r="O45" i="3"/>
  <c r="N32" i="3"/>
  <c r="P32" i="3"/>
  <c r="O32" i="3"/>
  <c r="O11" i="3"/>
  <c r="P11" i="3"/>
  <c r="N15" i="3"/>
  <c r="O15" i="3"/>
  <c r="P15" i="3"/>
  <c r="Q36" i="3"/>
  <c r="O36" i="3"/>
  <c r="P36" i="3"/>
  <c r="O10" i="3"/>
  <c r="P10" i="3"/>
  <c r="P58" i="3"/>
  <c r="O58" i="3"/>
  <c r="O23" i="3"/>
  <c r="P23" i="3"/>
  <c r="Q38" i="3"/>
  <c r="P38" i="3"/>
  <c r="O38" i="3"/>
  <c r="N26" i="3"/>
  <c r="O26" i="3"/>
  <c r="P26" i="3"/>
  <c r="Q28" i="3"/>
  <c r="O28" i="3"/>
  <c r="P28" i="3"/>
  <c r="Q16" i="3"/>
  <c r="O16" i="3"/>
  <c r="P16" i="3"/>
  <c r="Q44" i="3"/>
  <c r="O44" i="3"/>
  <c r="P44" i="3"/>
  <c r="N37" i="3"/>
  <c r="P37" i="3"/>
  <c r="O37" i="3"/>
  <c r="N61" i="3"/>
  <c r="P61" i="3"/>
  <c r="O61" i="3"/>
  <c r="N31" i="3"/>
  <c r="O31" i="3"/>
  <c r="P31" i="3"/>
  <c r="P17" i="3"/>
  <c r="O17" i="3"/>
  <c r="P22" i="3"/>
  <c r="O22" i="3"/>
  <c r="O47" i="3"/>
  <c r="P47" i="3"/>
  <c r="P13" i="3"/>
  <c r="O13" i="3"/>
  <c r="P50" i="3"/>
  <c r="O50" i="3"/>
  <c r="O35" i="3"/>
  <c r="P35" i="3"/>
  <c r="O27" i="3"/>
  <c r="P27" i="3"/>
  <c r="P49" i="3"/>
  <c r="O49" i="3"/>
  <c r="O34" i="3"/>
  <c r="P34" i="3"/>
  <c r="N25" i="3"/>
  <c r="N57" i="3"/>
  <c r="N16" i="3"/>
  <c r="Q26" i="3"/>
  <c r="Q12" i="3"/>
  <c r="Q31" i="3"/>
  <c r="N44" i="3"/>
  <c r="N46" i="3"/>
  <c r="Q54" i="3"/>
  <c r="Q37" i="3"/>
  <c r="N38" i="3"/>
  <c r="N24" i="3"/>
  <c r="M64" i="3"/>
  <c r="Q14" i="3"/>
  <c r="N28" i="3"/>
  <c r="Q62" i="3"/>
  <c r="N52" i="3"/>
  <c r="Q61" i="3"/>
  <c r="Q11" i="3"/>
  <c r="N51" i="3"/>
  <c r="N45" i="3"/>
</calcChain>
</file>

<file path=xl/sharedStrings.xml><?xml version="1.0" encoding="utf-8"?>
<sst xmlns="http://schemas.openxmlformats.org/spreadsheetml/2006/main" count="148" uniqueCount="81">
  <si>
    <t>Location</t>
  </si>
  <si>
    <t>Economic Analysis Financing &amp; Modelling for Renewable Energy</t>
  </si>
  <si>
    <t>Analysis of Independent Power Projects</t>
  </si>
  <si>
    <t>New York</t>
  </si>
  <si>
    <t>Days</t>
  </si>
  <si>
    <t>Country</t>
  </si>
  <si>
    <t>Region</t>
  </si>
  <si>
    <t>Corporate Finance</t>
  </si>
  <si>
    <t>United Arab Emirates</t>
  </si>
  <si>
    <t>Middle East</t>
  </si>
  <si>
    <t>France</t>
  </si>
  <si>
    <t>Project Finance</t>
  </si>
  <si>
    <t>Project Finance Mechanics</t>
  </si>
  <si>
    <t>Africa</t>
  </si>
  <si>
    <t>Asia</t>
  </si>
  <si>
    <t>Brazil</t>
  </si>
  <si>
    <t>Miami</t>
  </si>
  <si>
    <t>Year</t>
  </si>
  <si>
    <t>Month</t>
  </si>
  <si>
    <t>Date</t>
  </si>
  <si>
    <t>Day</t>
  </si>
  <si>
    <t>Day Num</t>
  </si>
  <si>
    <t>Start Day</t>
  </si>
  <si>
    <t>Week</t>
  </si>
  <si>
    <t>Financial Modelling for M&amp;A</t>
  </si>
  <si>
    <t>Topic Area</t>
  </si>
  <si>
    <t>Topic</t>
  </si>
  <si>
    <t>country</t>
  </si>
  <si>
    <t>region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</si>
  <si>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</si>
  <si>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</si>
  <si>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</si>
  <si>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</si>
  <si>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</si>
  <si>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</si>
  <si>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</si>
  <si>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</si>
  <si>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</si>
  <si>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</si>
  <si>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</si>
  <si>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</si>
  <si>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Kenya</t>
  </si>
  <si>
    <t>Americas</t>
  </si>
  <si>
    <t>Project Finance Modelling</t>
  </si>
  <si>
    <t>19-21</t>
  </si>
  <si>
    <t>Advanced Financial Modelling in Excel</t>
  </si>
  <si>
    <t>Hong Kong</t>
  </si>
  <si>
    <t>14-16</t>
  </si>
  <si>
    <t>24-27</t>
  </si>
  <si>
    <t>Singapore</t>
  </si>
  <si>
    <t>16-19</t>
  </si>
  <si>
    <t>Valuation Modelling &amp; Analysis: DCF, Earnings, Multiples and LBO</t>
  </si>
  <si>
    <t>15-18</t>
  </si>
  <si>
    <t>Advanced Business Financial Analysis</t>
  </si>
  <si>
    <t>UK</t>
  </si>
  <si>
    <t>Europe</t>
  </si>
  <si>
    <t>25-28</t>
  </si>
  <si>
    <t> 7-10</t>
  </si>
  <si>
    <t> 13-17</t>
  </si>
  <si>
    <t>Topic Area Energy</t>
  </si>
  <si>
    <t>Course</t>
  </si>
  <si>
    <t>October</t>
  </si>
  <si>
    <t>November</t>
  </si>
  <si>
    <t>December</t>
  </si>
  <si>
    <t>Power &amp; Electricity Industry</t>
  </si>
  <si>
    <t>18-21</t>
  </si>
  <si>
    <t>South Africa</t>
  </si>
  <si>
    <t>Renewable, Nuclear &amp; Alternative Energy</t>
  </si>
  <si>
    <t>Middle East  </t>
  </si>
  <si>
    <t>21-25 </t>
  </si>
  <si>
    <t>United Kingdom</t>
  </si>
  <si>
    <t>1-5 </t>
  </si>
  <si>
    <t>Electricity Economics &amp; Financial Analysis</t>
  </si>
  <si>
    <t>19-22</t>
  </si>
  <si>
    <t>Finance, Economics &amp; Accounting</t>
  </si>
  <si>
    <t>Energy Sector Project Finance, Management &amp; Analysis</t>
  </si>
  <si>
    <t>United States</t>
  </si>
  <si>
    <t>Course Row</t>
  </si>
  <si>
    <t>Row</t>
  </si>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</sst>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omic Sans MS"/>
      <family val="4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FFFF00"/>
      <name val="Arial"/>
      <family val="2"/>
    </font>
    <font>
      <b/>
      <sz val="10"/>
      <color rgb="FFFFFFFF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DBE5F1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 style="medium">
        <color rgb="FFFFFFFF"/>
      </left>
      <right/>
      <top style="medium">
        <color indexed="64"/>
      </top>
      <bottom style="medium">
        <color rgb="FFFFFFFF"/>
      </bottom>
      <diagonal/>
    </border>
    <border>
      <left/>
      <right style="medium">
        <color rgb="FFFFFFFF"/>
      </right>
      <top style="medium">
        <color indexed="64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74">
    <xf numFmtId="0" fontId="0" fillId="0" borderId="0" xfId="0"/>
    <xf numFmtId="15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vertical="center"/>
    </xf>
    <xf numFmtId="0" fontId="3" fillId="5" borderId="8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vertical="center"/>
    </xf>
    <xf numFmtId="0" fontId="3" fillId="6" borderId="8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center" vertical="center"/>
    </xf>
    <xf numFmtId="16" fontId="3" fillId="3" borderId="8" xfId="0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vertical="center"/>
    </xf>
    <xf numFmtId="0" fontId="3" fillId="7" borderId="8" xfId="0" applyFont="1" applyFill="1" applyBorder="1" applyAlignment="1">
      <alignment vertical="center"/>
    </xf>
    <xf numFmtId="0" fontId="6" fillId="8" borderId="5" xfId="0" applyFont="1" applyFill="1" applyBorder="1" applyAlignment="1">
      <alignment vertical="center"/>
    </xf>
    <xf numFmtId="0" fontId="7" fillId="8" borderId="4" xfId="0" applyFont="1" applyFill="1" applyBorder="1" applyAlignment="1">
      <alignment vertical="center"/>
    </xf>
    <xf numFmtId="0" fontId="4" fillId="9" borderId="4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vertical="center"/>
    </xf>
    <xf numFmtId="0" fontId="3" fillId="9" borderId="8" xfId="0" applyFont="1" applyFill="1" applyBorder="1" applyAlignment="1">
      <alignment horizontal="center" vertical="center"/>
    </xf>
    <xf numFmtId="0" fontId="3" fillId="9" borderId="9" xfId="0" applyFont="1" applyFill="1" applyBorder="1" applyAlignment="1">
      <alignment horizontal="center" vertical="center"/>
    </xf>
    <xf numFmtId="16" fontId="3" fillId="9" borderId="8" xfId="0" applyNumberFormat="1" applyFont="1" applyFill="1" applyBorder="1" applyAlignment="1">
      <alignment horizontal="center" vertical="center"/>
    </xf>
    <xf numFmtId="16" fontId="3" fillId="6" borderId="10" xfId="0" applyNumberFormat="1" applyFont="1" applyFill="1" applyBorder="1" applyAlignment="1">
      <alignment horizontal="center" vertical="center"/>
    </xf>
    <xf numFmtId="0" fontId="7" fillId="8" borderId="2" xfId="0" applyFont="1" applyFill="1" applyBorder="1" applyAlignment="1">
      <alignment vertical="center"/>
    </xf>
    <xf numFmtId="0" fontId="3" fillId="5" borderId="11" xfId="0" applyFont="1" applyFill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0" fontId="3" fillId="6" borderId="13" xfId="0" applyFont="1" applyFill="1" applyBorder="1" applyAlignment="1">
      <alignment vertical="center"/>
    </xf>
    <xf numFmtId="0" fontId="3" fillId="6" borderId="14" xfId="0" applyFont="1" applyFill="1" applyBorder="1" applyAlignment="1">
      <alignment vertical="center"/>
    </xf>
    <xf numFmtId="0" fontId="3" fillId="9" borderId="13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vertical="center"/>
    </xf>
    <xf numFmtId="0" fontId="3" fillId="5" borderId="14" xfId="0" applyFont="1" applyFill="1" applyBorder="1" applyAlignment="1">
      <alignment vertical="center"/>
    </xf>
    <xf numFmtId="0" fontId="0" fillId="0" borderId="0" xfId="0" applyAlignment="1"/>
    <xf numFmtId="0" fontId="3" fillId="4" borderId="8" xfId="0" applyFont="1" applyFill="1" applyBorder="1" applyAlignment="1"/>
    <xf numFmtId="0" fontId="5" fillId="0" borderId="0" xfId="0" applyFont="1" applyAlignment="1">
      <alignment vertical="center"/>
    </xf>
    <xf numFmtId="0" fontId="3" fillId="10" borderId="8" xfId="0" applyFont="1" applyFill="1" applyBorder="1" applyAlignment="1"/>
    <xf numFmtId="0" fontId="3" fillId="10" borderId="10" xfId="0" applyFont="1" applyFill="1" applyBorder="1" applyAlignment="1"/>
    <xf numFmtId="0" fontId="3" fillId="6" borderId="8" xfId="0" applyFont="1" applyFill="1" applyBorder="1" applyAlignment="1"/>
    <xf numFmtId="0" fontId="3" fillId="6" borderId="10" xfId="0" applyFont="1" applyFill="1" applyBorder="1" applyAlignment="1"/>
    <xf numFmtId="0" fontId="3" fillId="9" borderId="8" xfId="0" applyFont="1" applyFill="1" applyBorder="1" applyAlignment="1"/>
    <xf numFmtId="0" fontId="3" fillId="5" borderId="8" xfId="0" applyFont="1" applyFill="1" applyBorder="1" applyAlignment="1"/>
    <xf numFmtId="0" fontId="3" fillId="11" borderId="8" xfId="0" applyFont="1" applyFill="1" applyBorder="1" applyAlignment="1"/>
    <xf numFmtId="0" fontId="3" fillId="11" borderId="10" xfId="0" applyFont="1" applyFill="1" applyBorder="1" applyAlignment="1"/>
    <xf numFmtId="0" fontId="3" fillId="0" borderId="10" xfId="0" applyFont="1" applyBorder="1" applyAlignment="1">
      <alignment vertical="center"/>
    </xf>
    <xf numFmtId="0" fontId="3" fillId="5" borderId="10" xfId="0" applyFont="1" applyFill="1" applyBorder="1" applyAlignment="1"/>
    <xf numFmtId="0" fontId="3" fillId="0" borderId="0" xfId="0" applyFont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vertical="center"/>
    </xf>
    <xf numFmtId="0" fontId="3" fillId="6" borderId="0" xfId="0" applyFont="1" applyFill="1" applyBorder="1" applyAlignment="1">
      <alignment vertical="center"/>
    </xf>
    <xf numFmtId="0" fontId="7" fillId="8" borderId="0" xfId="0" applyFont="1" applyFill="1" applyBorder="1" applyAlignment="1">
      <alignment vertical="center"/>
    </xf>
    <xf numFmtId="14" fontId="3" fillId="5" borderId="8" xfId="0" applyNumberFormat="1" applyFont="1" applyFill="1" applyBorder="1" applyAlignment="1">
      <alignment vertical="center"/>
    </xf>
    <xf numFmtId="14" fontId="3" fillId="5" borderId="0" xfId="0" applyNumberFormat="1" applyFont="1" applyFill="1" applyBorder="1" applyAlignment="1">
      <alignment vertical="center"/>
    </xf>
    <xf numFmtId="14" fontId="3" fillId="6" borderId="8" xfId="0" applyNumberFormat="1" applyFont="1" applyFill="1" applyBorder="1" applyAlignment="1">
      <alignment vertical="center"/>
    </xf>
    <xf numFmtId="14" fontId="3" fillId="6" borderId="0" xfId="0" applyNumberFormat="1" applyFont="1" applyFill="1" applyBorder="1" applyAlignment="1">
      <alignment vertical="center"/>
    </xf>
    <xf numFmtId="14" fontId="3" fillId="9" borderId="15" xfId="0" applyNumberFormat="1" applyFont="1" applyFill="1" applyBorder="1" applyAlignment="1">
      <alignment horizontal="center" vertical="center"/>
    </xf>
    <xf numFmtId="14" fontId="3" fillId="9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Alignment="1"/>
    <xf numFmtId="0" fontId="7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15" fontId="0" fillId="0" borderId="0" xfId="0" applyNumberFormat="1" applyFill="1" applyBorder="1"/>
    <xf numFmtId="4" fontId="0" fillId="0" borderId="0" xfId="0" applyNumberFormat="1" applyFill="1" applyBorder="1"/>
    <xf numFmtId="15" fontId="1" fillId="0" borderId="0" xfId="0" applyNumberFormat="1" applyFont="1" applyFill="1" applyBorder="1"/>
    <xf numFmtId="15" fontId="1" fillId="0" borderId="0" xfId="0" applyNumberFormat="1" applyFont="1" applyFill="1" applyBorder="1" applyAlignment="1"/>
    <xf numFmtId="15" fontId="0" fillId="0" borderId="0" xfId="0" applyNumberFormat="1" applyFill="1" applyBorder="1" applyAlignment="1"/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C2:Q64"/>
  <sheetViews>
    <sheetView topLeftCell="A7" workbookViewId="0">
      <selection activeCell="A21" sqref="A21"/>
    </sheetView>
  </sheetViews>
  <sheetFormatPr defaultRowHeight="14.4" x14ac:dyDescent="0.3"/>
  <cols>
    <col min="6" max="12" width="11.109375" customWidth="1"/>
    <col min="13" max="13" width="12.109375" customWidth="1"/>
    <col min="14" max="14" width="24.5546875" customWidth="1"/>
    <col min="15" max="15" width="14.88671875" customWidth="1"/>
    <col min="16" max="16" width="11.109375" customWidth="1"/>
  </cols>
  <sheetData>
    <row r="2" spans="3:17" x14ac:dyDescent="0.3">
      <c r="F2" t="s">
        <v>17</v>
      </c>
      <c r="G2">
        <v>2016</v>
      </c>
    </row>
    <row r="3" spans="3:17" x14ac:dyDescent="0.3">
      <c r="F3" t="s">
        <v>18</v>
      </c>
      <c r="G3">
        <v>1</v>
      </c>
    </row>
    <row r="4" spans="3:17" x14ac:dyDescent="0.3">
      <c r="F4" t="s">
        <v>19</v>
      </c>
      <c r="G4" s="1">
        <f>DATE(G2,G3,1)</f>
        <v>42370</v>
      </c>
    </row>
    <row r="5" spans="3:17" x14ac:dyDescent="0.3">
      <c r="F5" t="s">
        <v>20</v>
      </c>
      <c r="G5" t="str">
        <f>TEXT(G4,"ddddd")</f>
        <v>Friday</v>
      </c>
    </row>
    <row r="6" spans="3:17" x14ac:dyDescent="0.3">
      <c r="F6" t="s">
        <v>21</v>
      </c>
      <c r="G6">
        <f>WEEKDAY(G4)</f>
        <v>6</v>
      </c>
    </row>
    <row r="7" spans="3:17" x14ac:dyDescent="0.3">
      <c r="F7" t="s">
        <v>22</v>
      </c>
      <c r="G7" s="1">
        <f>G4-G6+1</f>
        <v>42365</v>
      </c>
    </row>
    <row r="9" spans="3:17" x14ac:dyDescent="0.3">
      <c r="C9" t="s">
        <v>23</v>
      </c>
      <c r="D9" s="3" t="s">
        <v>78</v>
      </c>
      <c r="E9" s="3"/>
      <c r="F9" s="2" t="str">
        <f>TEXT(F10,"ddd")</f>
        <v>Sun</v>
      </c>
      <c r="G9" s="2" t="str">
        <f t="shared" ref="G9:L9" si="0">TEXT(G10,"ddd")</f>
        <v>Mon</v>
      </c>
      <c r="H9" s="2" t="str">
        <f t="shared" si="0"/>
        <v>Tue</v>
      </c>
      <c r="I9" s="2" t="str">
        <f t="shared" si="0"/>
        <v>Wed</v>
      </c>
      <c r="J9" s="2" t="str">
        <f t="shared" si="0"/>
        <v>Thu</v>
      </c>
      <c r="K9" s="2" t="str">
        <f t="shared" si="0"/>
        <v>Fri</v>
      </c>
      <c r="L9" s="2" t="str">
        <f t="shared" si="0"/>
        <v>Sat</v>
      </c>
      <c r="M9" t="s">
        <v>77</v>
      </c>
      <c r="N9" t="s">
        <v>0</v>
      </c>
      <c r="O9" t="s">
        <v>79</v>
      </c>
      <c r="P9" t="s">
        <v>80</v>
      </c>
      <c r="Q9" t="s">
        <v>60</v>
      </c>
    </row>
    <row r="10" spans="3:17" x14ac:dyDescent="0.3">
      <c r="C10" s="3">
        <v>1</v>
      </c>
      <c r="D10" s="3">
        <f>ROW()</f>
        <v>10</v>
      </c>
      <c r="E10" s="3"/>
      <c r="F10" s="69">
        <f>G7</f>
        <v>42365</v>
      </c>
      <c r="G10" s="69">
        <f>F10+1</f>
        <v>42366</v>
      </c>
      <c r="H10" s="69">
        <f t="shared" ref="H10:L11" si="1">G10+1</f>
        <v>42367</v>
      </c>
      <c r="I10" s="69">
        <f t="shared" si="1"/>
        <v>42368</v>
      </c>
      <c r="J10" s="69">
        <f t="shared" si="1"/>
        <v>42369</v>
      </c>
      <c r="K10" s="69">
        <f t="shared" si="1"/>
        <v>42370</v>
      </c>
      <c r="L10" s="71">
        <f t="shared" si="1"/>
        <v>42371</v>
      </c>
      <c r="M10" s="70" t="str">
        <f>IFERROR(MATCH(D10,Euromoney!L:L,0),"")</f>
        <v/>
      </c>
      <c r="N10" s="70" t="str">
        <f>IFERROR(INDEX(Euromoney!D:D,'Annual Calendar'!M10),"")</f>
        <v/>
      </c>
      <c r="O10" s="69" t="str">
        <f>IFERROR(INDEX(Euromoney!G:G,'Annual Calendar'!M10),"")</f>
        <v/>
      </c>
      <c r="P10" s="69" t="str">
        <f>IFERROR(INDEX(Euromoney!H:H,'Annual Calendar'!M10),"")</f>
        <v/>
      </c>
      <c r="Q10" s="69" t="str">
        <f>IFERROR(INDEX(Euromoney!B:B,'Annual Calendar'!M10),"")</f>
        <v/>
      </c>
    </row>
    <row r="11" spans="3:17" ht="16.2" x14ac:dyDescent="0.3">
      <c r="C11" s="3">
        <f>C10+1</f>
        <v>2</v>
      </c>
      <c r="D11" s="3">
        <f>ROW()</f>
        <v>11</v>
      </c>
      <c r="E11" s="4"/>
      <c r="F11" s="72">
        <f>L10+1</f>
        <v>42372</v>
      </c>
      <c r="G11" s="72">
        <f>F11+1</f>
        <v>42373</v>
      </c>
      <c r="H11" s="72">
        <f t="shared" si="1"/>
        <v>42374</v>
      </c>
      <c r="I11" s="72">
        <f t="shared" si="1"/>
        <v>42375</v>
      </c>
      <c r="J11" s="73">
        <f t="shared" si="1"/>
        <v>42376</v>
      </c>
      <c r="K11" s="73">
        <f t="shared" si="1"/>
        <v>42377</v>
      </c>
      <c r="L11" s="73">
        <f t="shared" si="1"/>
        <v>42378</v>
      </c>
      <c r="M11" s="70" t="str">
        <f>IFERROR(MATCH(D11,Euromoney!L:L,0),"")</f>
        <v/>
      </c>
      <c r="N11" s="70" t="str">
        <f>IFERROR(INDEX(Euromoney!D:D,'Annual Calendar'!M11),"")</f>
        <v/>
      </c>
      <c r="O11" s="69" t="str">
        <f>IFERROR(INDEX(Euromoney!G:G,'Annual Calendar'!M11),"")</f>
        <v/>
      </c>
      <c r="P11" s="69" t="str">
        <f>IFERROR(INDEX(Euromoney!H:H,'Annual Calendar'!M11),"")</f>
        <v/>
      </c>
      <c r="Q11" s="69" t="str">
        <f>IFERROR(INDEX(Euromoney!B:B,'Annual Calendar'!M11),"")</f>
        <v/>
      </c>
    </row>
    <row r="12" spans="3:17" ht="16.2" x14ac:dyDescent="0.3">
      <c r="C12" s="3">
        <f t="shared" ref="C12:C62" si="2">C11+1</f>
        <v>3</v>
      </c>
      <c r="D12" s="3">
        <f>ROW()</f>
        <v>12</v>
      </c>
      <c r="E12" s="4"/>
      <c r="F12" s="73">
        <f>L11+1</f>
        <v>42379</v>
      </c>
      <c r="G12" s="73">
        <f t="shared" ref="G12:L14" si="3">F12+1</f>
        <v>42380</v>
      </c>
      <c r="H12" s="73">
        <f t="shared" si="3"/>
        <v>42381</v>
      </c>
      <c r="I12" s="73">
        <f t="shared" si="3"/>
        <v>42382</v>
      </c>
      <c r="J12" s="73">
        <f t="shared" si="3"/>
        <v>42383</v>
      </c>
      <c r="K12" s="73">
        <f t="shared" si="3"/>
        <v>42384</v>
      </c>
      <c r="L12" s="73">
        <f t="shared" si="3"/>
        <v>42385</v>
      </c>
      <c r="M12" s="70" t="str">
        <f>IFERROR(MATCH(D12,Euromoney!L:L,0),"")</f>
        <v/>
      </c>
      <c r="N12" s="70" t="str">
        <f>IFERROR(INDEX(Euromoney!D:D,'Annual Calendar'!M12),"")</f>
        <v/>
      </c>
      <c r="O12" s="69" t="str">
        <f>IFERROR(INDEX(Euromoney!G:G,'Annual Calendar'!M12),"")</f>
        <v/>
      </c>
      <c r="P12" s="69" t="str">
        <f>IFERROR(INDEX(Euromoney!H:H,'Annual Calendar'!M12),"")</f>
        <v/>
      </c>
      <c r="Q12" s="69" t="str">
        <f>IFERROR(INDEX(Euromoney!B:B,'Annual Calendar'!M12),"")</f>
        <v/>
      </c>
    </row>
    <row r="13" spans="3:17" ht="16.2" x14ac:dyDescent="0.3">
      <c r="C13" s="3">
        <f t="shared" si="2"/>
        <v>4</v>
      </c>
      <c r="D13" s="3">
        <f>ROW()</f>
        <v>13</v>
      </c>
      <c r="E13" s="4"/>
      <c r="F13" s="73">
        <f>L12+1</f>
        <v>42386</v>
      </c>
      <c r="G13" s="73">
        <f t="shared" si="3"/>
        <v>42387</v>
      </c>
      <c r="H13" s="73">
        <f t="shared" si="3"/>
        <v>42388</v>
      </c>
      <c r="I13" s="73">
        <f t="shared" si="3"/>
        <v>42389</v>
      </c>
      <c r="J13" s="73">
        <f t="shared" si="3"/>
        <v>42390</v>
      </c>
      <c r="K13" s="73">
        <f t="shared" si="3"/>
        <v>42391</v>
      </c>
      <c r="L13" s="73">
        <f t="shared" si="3"/>
        <v>42392</v>
      </c>
      <c r="M13" s="70" t="str">
        <f>IFERROR(MATCH(D13,Euromoney!L:L,0),"")</f>
        <v/>
      </c>
      <c r="N13" s="70" t="str">
        <f>IFERROR(INDEX(Euromoney!D:D,'Annual Calendar'!M13),"")</f>
        <v/>
      </c>
      <c r="O13" s="69" t="str">
        <f>IFERROR(INDEX(Euromoney!G:G,'Annual Calendar'!M13),"")</f>
        <v/>
      </c>
      <c r="P13" s="69" t="str">
        <f>IFERROR(INDEX(Euromoney!H:H,'Annual Calendar'!M13),"")</f>
        <v/>
      </c>
      <c r="Q13" s="69" t="str">
        <f>IFERROR(INDEX(Euromoney!B:B,'Annual Calendar'!M13),"")</f>
        <v/>
      </c>
    </row>
    <row r="14" spans="3:17" x14ac:dyDescent="0.3">
      <c r="C14" s="3">
        <f t="shared" si="2"/>
        <v>5</v>
      </c>
      <c r="D14" s="3">
        <f>ROW()</f>
        <v>14</v>
      </c>
      <c r="E14" s="3"/>
      <c r="F14" s="73">
        <f>L13+1</f>
        <v>42393</v>
      </c>
      <c r="G14" s="73">
        <f t="shared" si="3"/>
        <v>42394</v>
      </c>
      <c r="H14" s="73">
        <f t="shared" si="3"/>
        <v>42395</v>
      </c>
      <c r="I14" s="73">
        <f t="shared" si="3"/>
        <v>42396</v>
      </c>
      <c r="J14" s="73">
        <f t="shared" si="3"/>
        <v>42397</v>
      </c>
      <c r="K14" s="73">
        <f t="shared" si="3"/>
        <v>42398</v>
      </c>
      <c r="L14" s="73">
        <f t="shared" si="3"/>
        <v>42399</v>
      </c>
      <c r="M14" s="70" t="str">
        <f>IFERROR(MATCH(D14,Euromoney!L:L,0),"")</f>
        <v/>
      </c>
      <c r="N14" s="70" t="str">
        <f>IFERROR(INDEX(Euromoney!D:D,'Annual Calendar'!M14),"")</f>
        <v/>
      </c>
      <c r="O14" s="69" t="str">
        <f>IFERROR(INDEX(Euromoney!G:G,'Annual Calendar'!M14),"")</f>
        <v/>
      </c>
      <c r="P14" s="69" t="str">
        <f>IFERROR(INDEX(Euromoney!H:H,'Annual Calendar'!M14),"")</f>
        <v/>
      </c>
      <c r="Q14" s="69" t="str">
        <f>IFERROR(INDEX(Euromoney!B:B,'Annual Calendar'!M14),"")</f>
        <v/>
      </c>
    </row>
    <row r="15" spans="3:17" x14ac:dyDescent="0.3">
      <c r="C15" s="3">
        <f t="shared" si="2"/>
        <v>6</v>
      </c>
      <c r="D15" s="3">
        <f>ROW()</f>
        <v>15</v>
      </c>
      <c r="E15" s="3"/>
      <c r="F15" s="73">
        <f t="shared" ref="F15:F61" si="4">L14+1</f>
        <v>42400</v>
      </c>
      <c r="G15" s="73">
        <f t="shared" ref="G15:G61" si="5">F15+1</f>
        <v>42401</v>
      </c>
      <c r="H15" s="73">
        <f t="shared" ref="H15:H61" si="6">G15+1</f>
        <v>42402</v>
      </c>
      <c r="I15" s="73">
        <f t="shared" ref="I15:I61" si="7">H15+1</f>
        <v>42403</v>
      </c>
      <c r="J15" s="73">
        <f t="shared" ref="J15:J61" si="8">I15+1</f>
        <v>42404</v>
      </c>
      <c r="K15" s="73">
        <f t="shared" ref="K15:K61" si="9">J15+1</f>
        <v>42405</v>
      </c>
      <c r="L15" s="73">
        <f t="shared" ref="L15:L61" si="10">K15+1</f>
        <v>42406</v>
      </c>
      <c r="M15" s="70" t="str">
        <f>IFERROR(MATCH(D15,Euromoney!L:L,0),"")</f>
        <v/>
      </c>
      <c r="N15" s="70" t="str">
        <f>IFERROR(INDEX(Euromoney!D:D,'Annual Calendar'!M15),"")</f>
        <v/>
      </c>
      <c r="O15" s="69" t="str">
        <f>IFERROR(INDEX(Euromoney!G:G,'Annual Calendar'!M15),"")</f>
        <v/>
      </c>
      <c r="P15" s="69" t="str">
        <f>IFERROR(INDEX(Euromoney!H:H,'Annual Calendar'!M15),"")</f>
        <v/>
      </c>
      <c r="Q15" s="69" t="str">
        <f>IFERROR(INDEX(Euromoney!B:B,'Annual Calendar'!M15),"")</f>
        <v/>
      </c>
    </row>
    <row r="16" spans="3:17" x14ac:dyDescent="0.3">
      <c r="C16" s="3">
        <f t="shared" si="2"/>
        <v>7</v>
      </c>
      <c r="D16" s="3">
        <f>ROW()</f>
        <v>16</v>
      </c>
      <c r="E16" s="3"/>
      <c r="F16" s="73">
        <f t="shared" si="4"/>
        <v>42407</v>
      </c>
      <c r="G16" s="73">
        <f t="shared" si="5"/>
        <v>42408</v>
      </c>
      <c r="H16" s="73">
        <f t="shared" si="6"/>
        <v>42409</v>
      </c>
      <c r="I16" s="73">
        <f t="shared" si="7"/>
        <v>42410</v>
      </c>
      <c r="J16" s="73">
        <f t="shared" si="8"/>
        <v>42411</v>
      </c>
      <c r="K16" s="73">
        <f t="shared" si="9"/>
        <v>42412</v>
      </c>
      <c r="L16" s="73">
        <f t="shared" si="10"/>
        <v>42413</v>
      </c>
      <c r="M16" s="70" t="str">
        <f>IFERROR(MATCH(D16,Euromoney!L:L,0),"")</f>
        <v/>
      </c>
      <c r="N16" s="70" t="str">
        <f>IFERROR(INDEX(Euromoney!D:D,'Annual Calendar'!M16),"")</f>
        <v/>
      </c>
      <c r="O16" s="69" t="str">
        <f>IFERROR(INDEX(Euromoney!G:G,'Annual Calendar'!M16),"")</f>
        <v/>
      </c>
      <c r="P16" s="69" t="str">
        <f>IFERROR(INDEX(Euromoney!H:H,'Annual Calendar'!M16),"")</f>
        <v/>
      </c>
      <c r="Q16" s="69" t="str">
        <f>IFERROR(INDEX(Euromoney!B:B,'Annual Calendar'!M16),"")</f>
        <v/>
      </c>
    </row>
    <row r="17" spans="3:17" x14ac:dyDescent="0.3">
      <c r="C17" s="3">
        <f t="shared" si="2"/>
        <v>8</v>
      </c>
      <c r="D17" s="3">
        <f>ROW()</f>
        <v>17</v>
      </c>
      <c r="E17" s="3"/>
      <c r="F17" s="73">
        <f t="shared" si="4"/>
        <v>42414</v>
      </c>
      <c r="G17" s="73">
        <f t="shared" si="5"/>
        <v>42415</v>
      </c>
      <c r="H17" s="73">
        <f t="shared" si="6"/>
        <v>42416</v>
      </c>
      <c r="I17" s="73">
        <f t="shared" si="7"/>
        <v>42417</v>
      </c>
      <c r="J17" s="73">
        <f t="shared" si="8"/>
        <v>42418</v>
      </c>
      <c r="K17" s="73">
        <f t="shared" si="9"/>
        <v>42419</v>
      </c>
      <c r="L17" s="73">
        <f t="shared" si="10"/>
        <v>42420</v>
      </c>
      <c r="M17" s="70" t="str">
        <f>IFERROR(MATCH(D17,Euromoney!L:L,0),"")</f>
        <v/>
      </c>
      <c r="N17" s="70" t="str">
        <f>IFERROR(INDEX(Euromoney!D:D,'Annual Calendar'!M17),"")</f>
        <v/>
      </c>
      <c r="O17" s="69" t="str">
        <f>IFERROR(INDEX(Euromoney!G:G,'Annual Calendar'!M17),"")</f>
        <v/>
      </c>
      <c r="P17" s="69" t="str">
        <f>IFERROR(INDEX(Euromoney!H:H,'Annual Calendar'!M17),"")</f>
        <v/>
      </c>
      <c r="Q17" s="69" t="str">
        <f>IFERROR(INDEX(Euromoney!B:B,'Annual Calendar'!M17),"")</f>
        <v/>
      </c>
    </row>
    <row r="18" spans="3:17" x14ac:dyDescent="0.3">
      <c r="C18" s="3">
        <f t="shared" si="2"/>
        <v>9</v>
      </c>
      <c r="D18" s="3">
        <f>ROW()</f>
        <v>18</v>
      </c>
      <c r="E18" s="3"/>
      <c r="F18" s="73">
        <f t="shared" si="4"/>
        <v>42421</v>
      </c>
      <c r="G18" s="73">
        <f t="shared" si="5"/>
        <v>42422</v>
      </c>
      <c r="H18" s="73">
        <f t="shared" si="6"/>
        <v>42423</v>
      </c>
      <c r="I18" s="73">
        <f t="shared" si="7"/>
        <v>42424</v>
      </c>
      <c r="J18" s="73">
        <f t="shared" si="8"/>
        <v>42425</v>
      </c>
      <c r="K18" s="73">
        <f t="shared" si="9"/>
        <v>42426</v>
      </c>
      <c r="L18" s="73">
        <f t="shared" si="10"/>
        <v>42427</v>
      </c>
      <c r="M18" s="70">
        <f>IFERROR(MATCH(D18,Euromoney!L:L,0),"")</f>
        <v>21</v>
      </c>
      <c r="N18" s="70" t="str">
        <f>IFERROR(INDEX(Euromoney!D:D,'Annual Calendar'!M18),"")</f>
        <v>United Arab Emirates</v>
      </c>
      <c r="O18" s="69">
        <f>IFERROR(INDEX(Euromoney!G:G,'Annual Calendar'!M18),"")</f>
        <v>42421</v>
      </c>
      <c r="P18" s="69">
        <f>IFERROR(INDEX(Euromoney!H:H,'Annual Calendar'!M18),"")</f>
        <v>42425</v>
      </c>
      <c r="Q18" s="69" t="str">
        <f>IFERROR(INDEX(Euromoney!B:B,'Annual Calendar'!M18),"")</f>
        <v>Economic Analysis Financing &amp; Modelling for Renewable Energy</v>
      </c>
    </row>
    <row r="19" spans="3:17" x14ac:dyDescent="0.3">
      <c r="C19" s="3">
        <f t="shared" si="2"/>
        <v>10</v>
      </c>
      <c r="D19" s="3">
        <f>ROW()</f>
        <v>19</v>
      </c>
      <c r="E19" s="3"/>
      <c r="F19" s="73">
        <f t="shared" si="4"/>
        <v>42428</v>
      </c>
      <c r="G19" s="73">
        <f t="shared" si="5"/>
        <v>42429</v>
      </c>
      <c r="H19" s="73">
        <f t="shared" si="6"/>
        <v>42430</v>
      </c>
      <c r="I19" s="73">
        <f t="shared" si="7"/>
        <v>42431</v>
      </c>
      <c r="J19" s="73">
        <f t="shared" si="8"/>
        <v>42432</v>
      </c>
      <c r="K19" s="73">
        <f t="shared" si="9"/>
        <v>42433</v>
      </c>
      <c r="L19" s="73">
        <f t="shared" si="10"/>
        <v>42434</v>
      </c>
      <c r="M19" s="70">
        <f>IFERROR(MATCH(D19,Euromoney!L:L,0),"")</f>
        <v>20</v>
      </c>
      <c r="N19" s="70" t="str">
        <f>IFERROR(INDEX(Euromoney!D:D,'Annual Calendar'!M19),"")</f>
        <v>South Africa</v>
      </c>
      <c r="O19" s="69">
        <f>IFERROR(INDEX(Euromoney!G:G,'Annual Calendar'!M19),"")</f>
        <v>42430</v>
      </c>
      <c r="P19" s="69">
        <f>IFERROR(INDEX(Euromoney!H:H,'Annual Calendar'!M19),"")</f>
        <v>42433</v>
      </c>
      <c r="Q19" s="69" t="str">
        <f>IFERROR(INDEX(Euromoney!B:B,'Annual Calendar'!M19),"")</f>
        <v>Analysis of Independent Power Projects</v>
      </c>
    </row>
    <row r="20" spans="3:17" x14ac:dyDescent="0.3">
      <c r="C20" s="3">
        <f t="shared" si="2"/>
        <v>11</v>
      </c>
      <c r="D20" s="3">
        <f>ROW()</f>
        <v>20</v>
      </c>
      <c r="E20" s="3"/>
      <c r="F20" s="73">
        <f t="shared" si="4"/>
        <v>42435</v>
      </c>
      <c r="G20" s="73">
        <f t="shared" si="5"/>
        <v>42436</v>
      </c>
      <c r="H20" s="73">
        <f t="shared" si="6"/>
        <v>42437</v>
      </c>
      <c r="I20" s="73">
        <f t="shared" si="7"/>
        <v>42438</v>
      </c>
      <c r="J20" s="73">
        <f t="shared" si="8"/>
        <v>42439</v>
      </c>
      <c r="K20" s="73">
        <f t="shared" si="9"/>
        <v>42440</v>
      </c>
      <c r="L20" s="73">
        <f t="shared" si="10"/>
        <v>42441</v>
      </c>
      <c r="M20" s="70">
        <f>IFERROR(MATCH(D20,Euromoney!L:L,0),"")</f>
        <v>5</v>
      </c>
      <c r="N20" s="70" t="str">
        <f>IFERROR(INDEX(Euromoney!D:D,'Annual Calendar'!M20),"")</f>
        <v>Miami</v>
      </c>
      <c r="O20" s="69">
        <f>IFERROR(INDEX(Euromoney!G:G,'Annual Calendar'!M20),"")</f>
        <v>42436</v>
      </c>
      <c r="P20" s="69">
        <f>IFERROR(INDEX(Euromoney!H:H,'Annual Calendar'!M20),"")</f>
        <v>42438</v>
      </c>
      <c r="Q20" s="69" t="str">
        <f>IFERROR(INDEX(Euromoney!B:B,'Annual Calendar'!M20),"")</f>
        <v>Project Finance Modelling</v>
      </c>
    </row>
    <row r="21" spans="3:17" x14ac:dyDescent="0.3">
      <c r="C21" s="3">
        <f t="shared" si="2"/>
        <v>12</v>
      </c>
      <c r="D21" s="3">
        <f>ROW()</f>
        <v>21</v>
      </c>
      <c r="E21" s="3"/>
      <c r="F21" s="73">
        <f t="shared" si="4"/>
        <v>42442</v>
      </c>
      <c r="G21" s="73">
        <f t="shared" si="5"/>
        <v>42443</v>
      </c>
      <c r="H21" s="73">
        <f t="shared" si="6"/>
        <v>42444</v>
      </c>
      <c r="I21" s="73">
        <f t="shared" si="7"/>
        <v>42445</v>
      </c>
      <c r="J21" s="73">
        <f t="shared" si="8"/>
        <v>42446</v>
      </c>
      <c r="K21" s="73">
        <f t="shared" si="9"/>
        <v>42447</v>
      </c>
      <c r="L21" s="73">
        <f t="shared" si="10"/>
        <v>42448</v>
      </c>
      <c r="M21" s="70">
        <f>IFERROR(MATCH(D21,Euromoney!L:L,0),"")</f>
        <v>7</v>
      </c>
      <c r="N21" s="70" t="str">
        <f>IFERROR(INDEX(Euromoney!D:D,'Annual Calendar'!M21),"")</f>
        <v>Hong Kong</v>
      </c>
      <c r="O21" s="69">
        <f>IFERROR(INDEX(Euromoney!G:G,'Annual Calendar'!M21),"")</f>
        <v>42443</v>
      </c>
      <c r="P21" s="69">
        <f>IFERROR(INDEX(Euromoney!H:H,'Annual Calendar'!M21),"")</f>
        <v>42445</v>
      </c>
      <c r="Q21" s="69" t="str">
        <f>IFERROR(INDEX(Euromoney!B:B,'Annual Calendar'!M21),"")</f>
        <v>Advanced Financial Modelling in Excel</v>
      </c>
    </row>
    <row r="22" spans="3:17" x14ac:dyDescent="0.3">
      <c r="C22" s="3">
        <f t="shared" si="2"/>
        <v>13</v>
      </c>
      <c r="D22" s="3">
        <f>ROW()</f>
        <v>22</v>
      </c>
      <c r="E22" s="3"/>
      <c r="F22" s="73">
        <f t="shared" si="4"/>
        <v>42449</v>
      </c>
      <c r="G22" s="73">
        <f t="shared" si="5"/>
        <v>42450</v>
      </c>
      <c r="H22" s="73">
        <f t="shared" si="6"/>
        <v>42451</v>
      </c>
      <c r="I22" s="73">
        <f t="shared" si="7"/>
        <v>42452</v>
      </c>
      <c r="J22" s="73">
        <f t="shared" si="8"/>
        <v>42453</v>
      </c>
      <c r="K22" s="73">
        <f t="shared" si="9"/>
        <v>42454</v>
      </c>
      <c r="L22" s="73">
        <f t="shared" si="10"/>
        <v>42455</v>
      </c>
      <c r="M22" s="70" t="str">
        <f>IFERROR(MATCH(D22,Euromoney!L:L,0),"")</f>
        <v/>
      </c>
      <c r="N22" s="70" t="str">
        <f>IFERROR(INDEX(Euromoney!D:D,'Annual Calendar'!M22),"")</f>
        <v/>
      </c>
      <c r="O22" s="69" t="str">
        <f>IFERROR(INDEX(Euromoney!G:G,'Annual Calendar'!M22),"")</f>
        <v/>
      </c>
      <c r="P22" s="69" t="str">
        <f>IFERROR(INDEX(Euromoney!H:H,'Annual Calendar'!M22),"")</f>
        <v/>
      </c>
      <c r="Q22" s="69" t="str">
        <f>IFERROR(INDEX(Euromoney!B:B,'Annual Calendar'!M22),"")</f>
        <v/>
      </c>
    </row>
    <row r="23" spans="3:17" x14ac:dyDescent="0.3">
      <c r="C23" s="3">
        <f t="shared" si="2"/>
        <v>14</v>
      </c>
      <c r="D23" s="3">
        <f>ROW()</f>
        <v>23</v>
      </c>
      <c r="E23" s="3"/>
      <c r="F23" s="73">
        <f t="shared" si="4"/>
        <v>42456</v>
      </c>
      <c r="G23" s="73">
        <f t="shared" si="5"/>
        <v>42457</v>
      </c>
      <c r="H23" s="73">
        <f t="shared" si="6"/>
        <v>42458</v>
      </c>
      <c r="I23" s="73">
        <f t="shared" si="7"/>
        <v>42459</v>
      </c>
      <c r="J23" s="73">
        <f t="shared" si="8"/>
        <v>42460</v>
      </c>
      <c r="K23" s="73">
        <f t="shared" si="9"/>
        <v>42461</v>
      </c>
      <c r="L23" s="73">
        <f t="shared" si="10"/>
        <v>42462</v>
      </c>
      <c r="M23" s="70" t="str">
        <f>IFERROR(MATCH(D23,Euromoney!L:L,0),"")</f>
        <v/>
      </c>
      <c r="N23" s="70" t="str">
        <f>IFERROR(INDEX(Euromoney!D:D,'Annual Calendar'!M23),"")</f>
        <v/>
      </c>
      <c r="O23" s="69" t="str">
        <f>IFERROR(INDEX(Euromoney!G:G,'Annual Calendar'!M23),"")</f>
        <v/>
      </c>
      <c r="P23" s="69" t="str">
        <f>IFERROR(INDEX(Euromoney!H:H,'Annual Calendar'!M23),"")</f>
        <v/>
      </c>
      <c r="Q23" s="69" t="str">
        <f>IFERROR(INDEX(Euromoney!B:B,'Annual Calendar'!M23),"")</f>
        <v/>
      </c>
    </row>
    <row r="24" spans="3:17" x14ac:dyDescent="0.3">
      <c r="C24" s="3">
        <f t="shared" si="2"/>
        <v>15</v>
      </c>
      <c r="D24" s="3">
        <f>ROW()</f>
        <v>24</v>
      </c>
      <c r="E24" s="3"/>
      <c r="F24" s="73">
        <f t="shared" si="4"/>
        <v>42463</v>
      </c>
      <c r="G24" s="73">
        <f t="shared" si="5"/>
        <v>42464</v>
      </c>
      <c r="H24" s="73">
        <f t="shared" si="6"/>
        <v>42465</v>
      </c>
      <c r="I24" s="73">
        <f t="shared" si="7"/>
        <v>42466</v>
      </c>
      <c r="J24" s="73">
        <f t="shared" si="8"/>
        <v>42467</v>
      </c>
      <c r="K24" s="73">
        <f t="shared" si="9"/>
        <v>42468</v>
      </c>
      <c r="L24" s="73">
        <f t="shared" si="10"/>
        <v>42469</v>
      </c>
      <c r="M24" s="70" t="str">
        <f>IFERROR(MATCH(D24,Euromoney!L:L,0),"")</f>
        <v/>
      </c>
      <c r="N24" s="70" t="str">
        <f>IFERROR(INDEX(Euromoney!D:D,'Annual Calendar'!M24),"")</f>
        <v/>
      </c>
      <c r="O24" s="69" t="str">
        <f>IFERROR(INDEX(Euromoney!G:G,'Annual Calendar'!M24),"")</f>
        <v/>
      </c>
      <c r="P24" s="69" t="str">
        <f>IFERROR(INDEX(Euromoney!H:H,'Annual Calendar'!M24),"")</f>
        <v/>
      </c>
      <c r="Q24" s="69" t="str">
        <f>IFERROR(INDEX(Euromoney!B:B,'Annual Calendar'!M24),"")</f>
        <v/>
      </c>
    </row>
    <row r="25" spans="3:17" x14ac:dyDescent="0.3">
      <c r="C25" s="3">
        <f t="shared" si="2"/>
        <v>16</v>
      </c>
      <c r="D25" s="3">
        <f>ROW()</f>
        <v>25</v>
      </c>
      <c r="E25" s="3"/>
      <c r="F25" s="73">
        <f t="shared" si="4"/>
        <v>42470</v>
      </c>
      <c r="G25" s="73">
        <f t="shared" si="5"/>
        <v>42471</v>
      </c>
      <c r="H25" s="73">
        <f t="shared" si="6"/>
        <v>42472</v>
      </c>
      <c r="I25" s="73">
        <f t="shared" si="7"/>
        <v>42473</v>
      </c>
      <c r="J25" s="73">
        <f t="shared" si="8"/>
        <v>42474</v>
      </c>
      <c r="K25" s="73">
        <f t="shared" si="9"/>
        <v>42475</v>
      </c>
      <c r="L25" s="73">
        <f t="shared" si="10"/>
        <v>42476</v>
      </c>
      <c r="M25" s="70" t="str">
        <f>IFERROR(MATCH(D25,Euromoney!L:L,0),"")</f>
        <v/>
      </c>
      <c r="N25" s="70" t="str">
        <f>IFERROR(INDEX(Euromoney!D:D,'Annual Calendar'!M25),"")</f>
        <v/>
      </c>
      <c r="O25" s="69" t="str">
        <f>IFERROR(INDEX(Euromoney!G:G,'Annual Calendar'!M25),"")</f>
        <v/>
      </c>
      <c r="P25" s="69" t="str">
        <f>IFERROR(INDEX(Euromoney!H:H,'Annual Calendar'!M25),"")</f>
        <v/>
      </c>
      <c r="Q25" s="69" t="str">
        <f>IFERROR(INDEX(Euromoney!B:B,'Annual Calendar'!M25),"")</f>
        <v/>
      </c>
    </row>
    <row r="26" spans="3:17" x14ac:dyDescent="0.3">
      <c r="C26" s="3">
        <f t="shared" si="2"/>
        <v>17</v>
      </c>
      <c r="D26" s="3">
        <f>ROW()</f>
        <v>26</v>
      </c>
      <c r="E26" s="3"/>
      <c r="F26" s="73">
        <f t="shared" si="4"/>
        <v>42477</v>
      </c>
      <c r="G26" s="73">
        <f t="shared" si="5"/>
        <v>42478</v>
      </c>
      <c r="H26" s="73">
        <f t="shared" si="6"/>
        <v>42479</v>
      </c>
      <c r="I26" s="73">
        <f t="shared" si="7"/>
        <v>42480</v>
      </c>
      <c r="J26" s="73">
        <f t="shared" si="8"/>
        <v>42481</v>
      </c>
      <c r="K26" s="73">
        <f t="shared" si="9"/>
        <v>42482</v>
      </c>
      <c r="L26" s="73">
        <f t="shared" si="10"/>
        <v>42483</v>
      </c>
      <c r="M26" s="70" t="str">
        <f>IFERROR(MATCH(D26,Euromoney!L:L,0),"")</f>
        <v/>
      </c>
      <c r="N26" s="70" t="str">
        <f>IFERROR(INDEX(Euromoney!D:D,'Annual Calendar'!M26),"")</f>
        <v/>
      </c>
      <c r="O26" s="69" t="str">
        <f>IFERROR(INDEX(Euromoney!G:G,'Annual Calendar'!M26),"")</f>
        <v/>
      </c>
      <c r="P26" s="69" t="str">
        <f>IFERROR(INDEX(Euromoney!H:H,'Annual Calendar'!M26),"")</f>
        <v/>
      </c>
      <c r="Q26" s="69" t="str">
        <f>IFERROR(INDEX(Euromoney!B:B,'Annual Calendar'!M26),"")</f>
        <v/>
      </c>
    </row>
    <row r="27" spans="3:17" x14ac:dyDescent="0.3">
      <c r="C27" s="3">
        <f t="shared" si="2"/>
        <v>18</v>
      </c>
      <c r="D27" s="3">
        <f>ROW()</f>
        <v>27</v>
      </c>
      <c r="E27" s="3"/>
      <c r="F27" s="73">
        <f t="shared" si="4"/>
        <v>42484</v>
      </c>
      <c r="G27" s="73">
        <f t="shared" si="5"/>
        <v>42485</v>
      </c>
      <c r="H27" s="73">
        <f t="shared" si="6"/>
        <v>42486</v>
      </c>
      <c r="I27" s="73">
        <f t="shared" si="7"/>
        <v>42487</v>
      </c>
      <c r="J27" s="73">
        <f t="shared" si="8"/>
        <v>42488</v>
      </c>
      <c r="K27" s="73">
        <f t="shared" si="9"/>
        <v>42489</v>
      </c>
      <c r="L27" s="73">
        <f t="shared" si="10"/>
        <v>42490</v>
      </c>
      <c r="M27" s="70" t="str">
        <f>IFERROR(MATCH(D27,Euromoney!L:L,0),"")</f>
        <v/>
      </c>
      <c r="N27" s="70" t="str">
        <f>IFERROR(INDEX(Euromoney!D:D,'Annual Calendar'!M27),"")</f>
        <v/>
      </c>
      <c r="O27" s="69" t="str">
        <f>IFERROR(INDEX(Euromoney!G:G,'Annual Calendar'!M27),"")</f>
        <v/>
      </c>
      <c r="P27" s="69" t="str">
        <f>IFERROR(INDEX(Euromoney!H:H,'Annual Calendar'!M27),"")</f>
        <v/>
      </c>
      <c r="Q27" s="69" t="str">
        <f>IFERROR(INDEX(Euromoney!B:B,'Annual Calendar'!M27),"")</f>
        <v/>
      </c>
    </row>
    <row r="28" spans="3:17" x14ac:dyDescent="0.3">
      <c r="C28" s="3">
        <f t="shared" si="2"/>
        <v>19</v>
      </c>
      <c r="D28" s="3">
        <f>ROW()</f>
        <v>28</v>
      </c>
      <c r="E28" s="3"/>
      <c r="F28" s="73">
        <f t="shared" si="4"/>
        <v>42491</v>
      </c>
      <c r="G28" s="73">
        <f t="shared" si="5"/>
        <v>42492</v>
      </c>
      <c r="H28" s="73">
        <f t="shared" si="6"/>
        <v>42493</v>
      </c>
      <c r="I28" s="73">
        <f t="shared" si="7"/>
        <v>42494</v>
      </c>
      <c r="J28" s="73">
        <f t="shared" si="8"/>
        <v>42495</v>
      </c>
      <c r="K28" s="73">
        <f t="shared" si="9"/>
        <v>42496</v>
      </c>
      <c r="L28" s="73">
        <f t="shared" si="10"/>
        <v>42497</v>
      </c>
      <c r="M28" s="70" t="str">
        <f>IFERROR(MATCH(D28,Euromoney!L:L,0),"")</f>
        <v/>
      </c>
      <c r="N28" s="70" t="str">
        <f>IFERROR(INDEX(Euromoney!D:D,'Annual Calendar'!M28),"")</f>
        <v/>
      </c>
      <c r="O28" s="69" t="str">
        <f>IFERROR(INDEX(Euromoney!G:G,'Annual Calendar'!M28),"")</f>
        <v/>
      </c>
      <c r="P28" s="69" t="str">
        <f>IFERROR(INDEX(Euromoney!H:H,'Annual Calendar'!M28),"")</f>
        <v/>
      </c>
      <c r="Q28" s="69" t="str">
        <f>IFERROR(INDEX(Euromoney!B:B,'Annual Calendar'!M28),"")</f>
        <v/>
      </c>
    </row>
    <row r="29" spans="3:17" x14ac:dyDescent="0.3">
      <c r="C29" s="3">
        <f t="shared" si="2"/>
        <v>20</v>
      </c>
      <c r="D29" s="3">
        <f>ROW()</f>
        <v>29</v>
      </c>
      <c r="E29" s="3"/>
      <c r="F29" s="73">
        <f t="shared" si="4"/>
        <v>42498</v>
      </c>
      <c r="G29" s="73">
        <f t="shared" si="5"/>
        <v>42499</v>
      </c>
      <c r="H29" s="73">
        <f t="shared" si="6"/>
        <v>42500</v>
      </c>
      <c r="I29" s="73">
        <f t="shared" si="7"/>
        <v>42501</v>
      </c>
      <c r="J29" s="73">
        <f t="shared" si="8"/>
        <v>42502</v>
      </c>
      <c r="K29" s="73">
        <f t="shared" si="9"/>
        <v>42503</v>
      </c>
      <c r="L29" s="73">
        <f t="shared" si="10"/>
        <v>42504</v>
      </c>
      <c r="M29" s="70">
        <f>IFERROR(MATCH(D29,Euromoney!L:L,0),"")</f>
        <v>4</v>
      </c>
      <c r="N29" s="70" t="str">
        <f>IFERROR(INDEX(Euromoney!D:D,'Annual Calendar'!M29),"")</f>
        <v>Brazil</v>
      </c>
      <c r="O29" s="69">
        <f>IFERROR(INDEX(Euromoney!G:G,'Annual Calendar'!M29),"")</f>
        <v>42499</v>
      </c>
      <c r="P29" s="69">
        <f>IFERROR(INDEX(Euromoney!H:H,'Annual Calendar'!M29),"")</f>
        <v>42501</v>
      </c>
      <c r="Q29" s="69" t="str">
        <f>IFERROR(INDEX(Euromoney!B:B,'Annual Calendar'!M29),"")</f>
        <v>Project Finance Modelling</v>
      </c>
    </row>
    <row r="30" spans="3:17" x14ac:dyDescent="0.3">
      <c r="C30" s="3">
        <f t="shared" si="2"/>
        <v>21</v>
      </c>
      <c r="D30" s="3">
        <f>ROW()</f>
        <v>30</v>
      </c>
      <c r="E30" s="3"/>
      <c r="F30" s="73">
        <f t="shared" si="4"/>
        <v>42505</v>
      </c>
      <c r="G30" s="73">
        <f t="shared" si="5"/>
        <v>42506</v>
      </c>
      <c r="H30" s="73">
        <f t="shared" si="6"/>
        <v>42507</v>
      </c>
      <c r="I30" s="73">
        <f t="shared" si="7"/>
        <v>42508</v>
      </c>
      <c r="J30" s="73">
        <f t="shared" si="8"/>
        <v>42509</v>
      </c>
      <c r="K30" s="73">
        <f t="shared" si="9"/>
        <v>42510</v>
      </c>
      <c r="L30" s="73">
        <f t="shared" si="10"/>
        <v>42511</v>
      </c>
      <c r="M30" s="70">
        <f>IFERROR(MATCH(D30,Euromoney!L:L,0),"")</f>
        <v>9</v>
      </c>
      <c r="N30" s="70" t="str">
        <f>IFERROR(INDEX(Euromoney!D:D,'Annual Calendar'!M30),"")</f>
        <v>Singapore</v>
      </c>
      <c r="O30" s="69">
        <f>IFERROR(INDEX(Euromoney!G:G,'Annual Calendar'!M30),"")</f>
        <v>42506</v>
      </c>
      <c r="P30" s="69">
        <f>IFERROR(INDEX(Euromoney!H:H,'Annual Calendar'!M30),"")</f>
        <v>42509</v>
      </c>
      <c r="Q30" s="69" t="str">
        <f>IFERROR(INDEX(Euromoney!B:B,'Annual Calendar'!M30),"")</f>
        <v>Financial Modelling for M&amp;A</v>
      </c>
    </row>
    <row r="31" spans="3:17" x14ac:dyDescent="0.3">
      <c r="C31" s="3">
        <f t="shared" si="2"/>
        <v>22</v>
      </c>
      <c r="D31" s="3">
        <f>ROW()</f>
        <v>31</v>
      </c>
      <c r="E31" s="3"/>
      <c r="F31" s="73">
        <f t="shared" si="4"/>
        <v>42512</v>
      </c>
      <c r="G31" s="73">
        <f t="shared" si="5"/>
        <v>42513</v>
      </c>
      <c r="H31" s="73">
        <f t="shared" si="6"/>
        <v>42514</v>
      </c>
      <c r="I31" s="73">
        <f t="shared" si="7"/>
        <v>42515</v>
      </c>
      <c r="J31" s="73">
        <f t="shared" si="8"/>
        <v>42516</v>
      </c>
      <c r="K31" s="73">
        <f t="shared" si="9"/>
        <v>42517</v>
      </c>
      <c r="L31" s="73">
        <f t="shared" si="10"/>
        <v>42518</v>
      </c>
      <c r="M31" s="70" t="str">
        <f>IFERROR(MATCH(D31,Euromoney!L:L,0),"")</f>
        <v/>
      </c>
      <c r="N31" s="70" t="str">
        <f>IFERROR(INDEX(Euromoney!D:D,'Annual Calendar'!M31),"")</f>
        <v/>
      </c>
      <c r="O31" s="69" t="str">
        <f>IFERROR(INDEX(Euromoney!G:G,'Annual Calendar'!M31),"")</f>
        <v/>
      </c>
      <c r="P31" s="69" t="str">
        <f>IFERROR(INDEX(Euromoney!H:H,'Annual Calendar'!M31),"")</f>
        <v/>
      </c>
      <c r="Q31" s="69" t="str">
        <f>IFERROR(INDEX(Euromoney!B:B,'Annual Calendar'!M31),"")</f>
        <v/>
      </c>
    </row>
    <row r="32" spans="3:17" x14ac:dyDescent="0.3">
      <c r="C32" s="3">
        <f t="shared" si="2"/>
        <v>23</v>
      </c>
      <c r="D32" s="3">
        <f>ROW()</f>
        <v>32</v>
      </c>
      <c r="E32" s="3"/>
      <c r="F32" s="73">
        <f t="shared" si="4"/>
        <v>42519</v>
      </c>
      <c r="G32" s="73">
        <f t="shared" si="5"/>
        <v>42520</v>
      </c>
      <c r="H32" s="73">
        <f t="shared" si="6"/>
        <v>42521</v>
      </c>
      <c r="I32" s="73">
        <f t="shared" si="7"/>
        <v>42522</v>
      </c>
      <c r="J32" s="73">
        <f t="shared" si="8"/>
        <v>42523</v>
      </c>
      <c r="K32" s="73">
        <f t="shared" si="9"/>
        <v>42524</v>
      </c>
      <c r="L32" s="73">
        <f t="shared" si="10"/>
        <v>42525</v>
      </c>
      <c r="M32" s="70" t="str">
        <f>IFERROR(MATCH(D32,Euromoney!L:L,0),"")</f>
        <v/>
      </c>
      <c r="N32" s="70" t="str">
        <f>IFERROR(INDEX(Euromoney!D:D,'Annual Calendar'!M32),"")</f>
        <v/>
      </c>
      <c r="O32" s="69" t="str">
        <f>IFERROR(INDEX(Euromoney!G:G,'Annual Calendar'!M32),"")</f>
        <v/>
      </c>
      <c r="P32" s="69" t="str">
        <f>IFERROR(INDEX(Euromoney!H:H,'Annual Calendar'!M32),"")</f>
        <v/>
      </c>
      <c r="Q32" s="69" t="str">
        <f>IFERROR(INDEX(Euromoney!B:B,'Annual Calendar'!M32),"")</f>
        <v/>
      </c>
    </row>
    <row r="33" spans="3:17" x14ac:dyDescent="0.3">
      <c r="C33" s="3">
        <f t="shared" si="2"/>
        <v>24</v>
      </c>
      <c r="D33" s="3">
        <f>ROW()</f>
        <v>33</v>
      </c>
      <c r="E33" s="3"/>
      <c r="F33" s="73">
        <f t="shared" si="4"/>
        <v>42526</v>
      </c>
      <c r="G33" s="73">
        <f t="shared" si="5"/>
        <v>42527</v>
      </c>
      <c r="H33" s="73">
        <f t="shared" si="6"/>
        <v>42528</v>
      </c>
      <c r="I33" s="73">
        <f t="shared" si="7"/>
        <v>42529</v>
      </c>
      <c r="J33" s="73">
        <f t="shared" si="8"/>
        <v>42530</v>
      </c>
      <c r="K33" s="73">
        <f t="shared" si="9"/>
        <v>42531</v>
      </c>
      <c r="L33" s="73">
        <f t="shared" si="10"/>
        <v>42532</v>
      </c>
      <c r="M33" s="70">
        <f>IFERROR(MATCH(D33,Euromoney!L:L,0),"")</f>
        <v>26</v>
      </c>
      <c r="N33" s="70" t="str">
        <f>IFERROR(INDEX(Euromoney!D:D,'Annual Calendar'!M33),"")</f>
        <v>United States</v>
      </c>
      <c r="O33" s="69">
        <f>IFERROR(INDEX(Euromoney!G:G,'Annual Calendar'!M33),"")</f>
        <v>42527</v>
      </c>
      <c r="P33" s="69">
        <f>IFERROR(INDEX(Euromoney!H:H,'Annual Calendar'!M33),"")</f>
        <v>42531</v>
      </c>
      <c r="Q33" s="69" t="str">
        <f>IFERROR(INDEX(Euromoney!B:B,'Annual Calendar'!M33),"")</f>
        <v>Energy Sector Project Finance, Management &amp; Analysis</v>
      </c>
    </row>
    <row r="34" spans="3:17" x14ac:dyDescent="0.3">
      <c r="C34" s="3">
        <f t="shared" si="2"/>
        <v>25</v>
      </c>
      <c r="D34" s="3">
        <f>ROW()</f>
        <v>34</v>
      </c>
      <c r="E34" s="3"/>
      <c r="F34" s="73">
        <f t="shared" si="4"/>
        <v>42533</v>
      </c>
      <c r="G34" s="73">
        <f t="shared" si="5"/>
        <v>42534</v>
      </c>
      <c r="H34" s="73">
        <f t="shared" si="6"/>
        <v>42535</v>
      </c>
      <c r="I34" s="73">
        <f t="shared" si="7"/>
        <v>42536</v>
      </c>
      <c r="J34" s="73">
        <f t="shared" si="8"/>
        <v>42537</v>
      </c>
      <c r="K34" s="73">
        <f t="shared" si="9"/>
        <v>42538</v>
      </c>
      <c r="L34" s="73">
        <f t="shared" si="10"/>
        <v>42539</v>
      </c>
      <c r="M34" s="70" t="str">
        <f>IFERROR(MATCH(D34,Euromoney!L:L,0),"")</f>
        <v/>
      </c>
      <c r="N34" s="70" t="str">
        <f>IFERROR(INDEX(Euromoney!D:D,'Annual Calendar'!M34),"")</f>
        <v/>
      </c>
      <c r="O34" s="69" t="str">
        <f>IFERROR(INDEX(Euromoney!G:G,'Annual Calendar'!M34),"")</f>
        <v/>
      </c>
      <c r="P34" s="69" t="str">
        <f>IFERROR(INDEX(Euromoney!H:H,'Annual Calendar'!M34),"")</f>
        <v/>
      </c>
      <c r="Q34" s="69" t="str">
        <f>IFERROR(INDEX(Euromoney!B:B,'Annual Calendar'!M34),"")</f>
        <v/>
      </c>
    </row>
    <row r="35" spans="3:17" x14ac:dyDescent="0.3">
      <c r="C35" s="3">
        <f t="shared" si="2"/>
        <v>26</v>
      </c>
      <c r="D35" s="3">
        <f>ROW()</f>
        <v>35</v>
      </c>
      <c r="E35" s="3"/>
      <c r="F35" s="73">
        <f t="shared" si="4"/>
        <v>42540</v>
      </c>
      <c r="G35" s="73">
        <f t="shared" si="5"/>
        <v>42541</v>
      </c>
      <c r="H35" s="73">
        <f t="shared" si="6"/>
        <v>42542</v>
      </c>
      <c r="I35" s="73">
        <f t="shared" si="7"/>
        <v>42543</v>
      </c>
      <c r="J35" s="73">
        <f t="shared" si="8"/>
        <v>42544</v>
      </c>
      <c r="K35" s="73">
        <f t="shared" si="9"/>
        <v>42545</v>
      </c>
      <c r="L35" s="73">
        <f t="shared" si="10"/>
        <v>42546</v>
      </c>
      <c r="M35" s="70" t="str">
        <f>IFERROR(MATCH(D35,Euromoney!L:L,0),"")</f>
        <v/>
      </c>
      <c r="N35" s="70" t="str">
        <f>IFERROR(INDEX(Euromoney!D:D,'Annual Calendar'!M35),"")</f>
        <v/>
      </c>
      <c r="O35" s="69" t="str">
        <f>IFERROR(INDEX(Euromoney!G:G,'Annual Calendar'!M35),"")</f>
        <v/>
      </c>
      <c r="P35" s="69" t="str">
        <f>IFERROR(INDEX(Euromoney!H:H,'Annual Calendar'!M35),"")</f>
        <v/>
      </c>
      <c r="Q35" s="69" t="str">
        <f>IFERROR(INDEX(Euromoney!B:B,'Annual Calendar'!M35),"")</f>
        <v/>
      </c>
    </row>
    <row r="36" spans="3:17" x14ac:dyDescent="0.3">
      <c r="C36" s="3">
        <f t="shared" si="2"/>
        <v>27</v>
      </c>
      <c r="D36" s="3">
        <f>ROW()</f>
        <v>36</v>
      </c>
      <c r="E36" s="3"/>
      <c r="F36" s="73">
        <f t="shared" si="4"/>
        <v>42547</v>
      </c>
      <c r="G36" s="73">
        <f t="shared" si="5"/>
        <v>42548</v>
      </c>
      <c r="H36" s="73">
        <f t="shared" si="6"/>
        <v>42549</v>
      </c>
      <c r="I36" s="73">
        <f t="shared" si="7"/>
        <v>42550</v>
      </c>
      <c r="J36" s="73">
        <f t="shared" si="8"/>
        <v>42551</v>
      </c>
      <c r="K36" s="73">
        <f t="shared" si="9"/>
        <v>42552</v>
      </c>
      <c r="L36" s="73">
        <f t="shared" si="10"/>
        <v>42553</v>
      </c>
      <c r="M36" s="70" t="str">
        <f>IFERROR(MATCH(D36,Euromoney!L:L,0),"")</f>
        <v/>
      </c>
      <c r="N36" s="70" t="str">
        <f>IFERROR(INDEX(Euromoney!D:D,'Annual Calendar'!M36),"")</f>
        <v/>
      </c>
      <c r="O36" s="69" t="str">
        <f>IFERROR(INDEX(Euromoney!G:G,'Annual Calendar'!M36),"")</f>
        <v/>
      </c>
      <c r="P36" s="69" t="str">
        <f>IFERROR(INDEX(Euromoney!H:H,'Annual Calendar'!M36),"")</f>
        <v/>
      </c>
      <c r="Q36" s="69" t="str">
        <f>IFERROR(INDEX(Euromoney!B:B,'Annual Calendar'!M36),"")</f>
        <v/>
      </c>
    </row>
    <row r="37" spans="3:17" x14ac:dyDescent="0.3">
      <c r="C37" s="3">
        <f t="shared" si="2"/>
        <v>28</v>
      </c>
      <c r="D37" s="3">
        <f>ROW()</f>
        <v>37</v>
      </c>
      <c r="E37" s="3"/>
      <c r="F37" s="73">
        <f t="shared" si="4"/>
        <v>42554</v>
      </c>
      <c r="G37" s="73">
        <f t="shared" si="5"/>
        <v>42555</v>
      </c>
      <c r="H37" s="73">
        <f t="shared" si="6"/>
        <v>42556</v>
      </c>
      <c r="I37" s="73">
        <f t="shared" si="7"/>
        <v>42557</v>
      </c>
      <c r="J37" s="73">
        <f t="shared" si="8"/>
        <v>42558</v>
      </c>
      <c r="K37" s="73">
        <f t="shared" si="9"/>
        <v>42559</v>
      </c>
      <c r="L37" s="73">
        <f t="shared" si="10"/>
        <v>42560</v>
      </c>
      <c r="M37" s="70" t="str">
        <f>IFERROR(MATCH(D37,Euromoney!L:L,0),"")</f>
        <v/>
      </c>
      <c r="N37" s="70" t="str">
        <f>IFERROR(INDEX(Euromoney!D:D,'Annual Calendar'!M37),"")</f>
        <v/>
      </c>
      <c r="O37" s="69" t="str">
        <f>IFERROR(INDEX(Euromoney!G:G,'Annual Calendar'!M37),"")</f>
        <v/>
      </c>
      <c r="P37" s="69" t="str">
        <f>IFERROR(INDEX(Euromoney!H:H,'Annual Calendar'!M37),"")</f>
        <v/>
      </c>
      <c r="Q37" s="69" t="str">
        <f>IFERROR(INDEX(Euromoney!B:B,'Annual Calendar'!M37),"")</f>
        <v/>
      </c>
    </row>
    <row r="38" spans="3:17" x14ac:dyDescent="0.3">
      <c r="C38" s="3">
        <f t="shared" si="2"/>
        <v>29</v>
      </c>
      <c r="D38" s="3">
        <f>ROW()</f>
        <v>38</v>
      </c>
      <c r="E38" s="3"/>
      <c r="F38" s="73">
        <f t="shared" si="4"/>
        <v>42561</v>
      </c>
      <c r="G38" s="73">
        <f t="shared" si="5"/>
        <v>42562</v>
      </c>
      <c r="H38" s="73">
        <f t="shared" si="6"/>
        <v>42563</v>
      </c>
      <c r="I38" s="73">
        <f t="shared" si="7"/>
        <v>42564</v>
      </c>
      <c r="J38" s="73">
        <f t="shared" si="8"/>
        <v>42565</v>
      </c>
      <c r="K38" s="73">
        <f t="shared" si="9"/>
        <v>42566</v>
      </c>
      <c r="L38" s="73">
        <f t="shared" si="10"/>
        <v>42567</v>
      </c>
      <c r="M38" s="70" t="str">
        <f>IFERROR(MATCH(D38,Euromoney!L:L,0),"")</f>
        <v/>
      </c>
      <c r="N38" s="70" t="str">
        <f>IFERROR(INDEX(Euromoney!D:D,'Annual Calendar'!M38),"")</f>
        <v/>
      </c>
      <c r="O38" s="69" t="str">
        <f>IFERROR(INDEX(Euromoney!G:G,'Annual Calendar'!M38),"")</f>
        <v/>
      </c>
      <c r="P38" s="69" t="str">
        <f>IFERROR(INDEX(Euromoney!H:H,'Annual Calendar'!M38),"")</f>
        <v/>
      </c>
      <c r="Q38" s="69" t="str">
        <f>IFERROR(INDEX(Euromoney!B:B,'Annual Calendar'!M38),"")</f>
        <v/>
      </c>
    </row>
    <row r="39" spans="3:17" x14ac:dyDescent="0.3">
      <c r="C39" s="3">
        <f t="shared" si="2"/>
        <v>30</v>
      </c>
      <c r="D39" s="3">
        <f>ROW()</f>
        <v>39</v>
      </c>
      <c r="E39" s="3"/>
      <c r="F39" s="73">
        <f t="shared" si="4"/>
        <v>42568</v>
      </c>
      <c r="G39" s="73">
        <f t="shared" si="5"/>
        <v>42569</v>
      </c>
      <c r="H39" s="73">
        <f t="shared" si="6"/>
        <v>42570</v>
      </c>
      <c r="I39" s="73">
        <f t="shared" si="7"/>
        <v>42571</v>
      </c>
      <c r="J39" s="73">
        <f t="shared" si="8"/>
        <v>42572</v>
      </c>
      <c r="K39" s="73">
        <f t="shared" si="9"/>
        <v>42573</v>
      </c>
      <c r="L39" s="73">
        <f t="shared" si="10"/>
        <v>42574</v>
      </c>
      <c r="M39" s="70">
        <f>IFERROR(MATCH(D39,Euromoney!L:L,0),"")</f>
        <v>19</v>
      </c>
      <c r="N39" s="70" t="str">
        <f>IFERROR(INDEX(Euromoney!D:D,'Annual Calendar'!M39),"")</f>
        <v>France</v>
      </c>
      <c r="O39" s="69">
        <f>IFERROR(INDEX(Euromoney!G:G,'Annual Calendar'!M39),"")</f>
        <v>42569</v>
      </c>
      <c r="P39" s="69">
        <f>IFERROR(INDEX(Euromoney!H:H,'Annual Calendar'!M39),"")</f>
        <v>42572</v>
      </c>
      <c r="Q39" s="69" t="str">
        <f>IFERROR(INDEX(Euromoney!B:B,'Annual Calendar'!M39),"")</f>
        <v>Analysis of Independent Power Projects</v>
      </c>
    </row>
    <row r="40" spans="3:17" x14ac:dyDescent="0.3">
      <c r="C40" s="3">
        <f t="shared" si="2"/>
        <v>31</v>
      </c>
      <c r="D40" s="3">
        <f>ROW()</f>
        <v>40</v>
      </c>
      <c r="E40" s="3"/>
      <c r="F40" s="73">
        <f t="shared" si="4"/>
        <v>42575</v>
      </c>
      <c r="G40" s="73">
        <f t="shared" si="5"/>
        <v>42576</v>
      </c>
      <c r="H40" s="73">
        <f t="shared" si="6"/>
        <v>42577</v>
      </c>
      <c r="I40" s="73">
        <f t="shared" si="7"/>
        <v>42578</v>
      </c>
      <c r="J40" s="73">
        <f t="shared" si="8"/>
        <v>42579</v>
      </c>
      <c r="K40" s="73">
        <f t="shared" si="9"/>
        <v>42580</v>
      </c>
      <c r="L40" s="73">
        <f t="shared" si="10"/>
        <v>42581</v>
      </c>
      <c r="M40" s="70">
        <f>IFERROR(MATCH(D40,Euromoney!L:L,0),"")</f>
        <v>12</v>
      </c>
      <c r="N40" s="70" t="str">
        <f>IFERROR(INDEX(Euromoney!D:D,'Annual Calendar'!M40),"")</f>
        <v>UK</v>
      </c>
      <c r="O40" s="69">
        <f>IFERROR(INDEX(Euromoney!G:G,'Annual Calendar'!M40),"")</f>
        <v>42576</v>
      </c>
      <c r="P40" s="69">
        <f>IFERROR(INDEX(Euromoney!H:H,'Annual Calendar'!M40),"")</f>
        <v>42579</v>
      </c>
      <c r="Q40" s="69" t="str">
        <f>IFERROR(INDEX(Euromoney!B:B,'Annual Calendar'!M40),"")</f>
        <v>Advanced Business Financial Analysis</v>
      </c>
    </row>
    <row r="41" spans="3:17" x14ac:dyDescent="0.3">
      <c r="C41" s="3">
        <f t="shared" si="2"/>
        <v>32</v>
      </c>
      <c r="D41" s="3">
        <f>ROW()</f>
        <v>41</v>
      </c>
      <c r="E41" s="3"/>
      <c r="F41" s="73">
        <f t="shared" si="4"/>
        <v>42582</v>
      </c>
      <c r="G41" s="73">
        <f t="shared" si="5"/>
        <v>42583</v>
      </c>
      <c r="H41" s="73">
        <f t="shared" si="6"/>
        <v>42584</v>
      </c>
      <c r="I41" s="73">
        <f t="shared" si="7"/>
        <v>42585</v>
      </c>
      <c r="J41" s="73">
        <f t="shared" si="8"/>
        <v>42586</v>
      </c>
      <c r="K41" s="73">
        <f t="shared" si="9"/>
        <v>42587</v>
      </c>
      <c r="L41" s="73">
        <f t="shared" si="10"/>
        <v>42588</v>
      </c>
      <c r="M41" s="70">
        <f>IFERROR(MATCH(D41,Euromoney!L:L,0),"")</f>
        <v>22</v>
      </c>
      <c r="N41" s="70" t="str">
        <f>IFERROR(INDEX(Euromoney!D:D,'Annual Calendar'!M41),"")</f>
        <v>United Kingdom</v>
      </c>
      <c r="O41" s="69">
        <f>IFERROR(INDEX(Euromoney!G:G,'Annual Calendar'!M41),"")</f>
        <v>42583</v>
      </c>
      <c r="P41" s="69">
        <f>IFERROR(INDEX(Euromoney!H:H,'Annual Calendar'!M41),"")</f>
        <v>42587</v>
      </c>
      <c r="Q41" s="69" t="str">
        <f>IFERROR(INDEX(Euromoney!B:B,'Annual Calendar'!M41),"")</f>
        <v>Economic Analysis Financing &amp; Modelling for Renewable Energy</v>
      </c>
    </row>
    <row r="42" spans="3:17" x14ac:dyDescent="0.3">
      <c r="C42" s="3">
        <f t="shared" si="2"/>
        <v>33</v>
      </c>
      <c r="D42" s="3">
        <f>ROW()</f>
        <v>42</v>
      </c>
      <c r="E42" s="3"/>
      <c r="F42" s="73">
        <f t="shared" si="4"/>
        <v>42589</v>
      </c>
      <c r="G42" s="73">
        <f t="shared" si="5"/>
        <v>42590</v>
      </c>
      <c r="H42" s="73">
        <f t="shared" si="6"/>
        <v>42591</v>
      </c>
      <c r="I42" s="73">
        <f t="shared" si="7"/>
        <v>42592</v>
      </c>
      <c r="J42" s="73">
        <f t="shared" si="8"/>
        <v>42593</v>
      </c>
      <c r="K42" s="73">
        <f t="shared" si="9"/>
        <v>42594</v>
      </c>
      <c r="L42" s="73">
        <f t="shared" si="10"/>
        <v>42595</v>
      </c>
      <c r="M42" s="70">
        <f>IFERROR(MATCH(D42,Euromoney!L:L,0),"")</f>
        <v>10</v>
      </c>
      <c r="N42" s="70" t="str">
        <f>IFERROR(INDEX(Euromoney!D:D,'Annual Calendar'!M42),"")</f>
        <v>Hong Kong</v>
      </c>
      <c r="O42" s="69">
        <f>IFERROR(INDEX(Euromoney!G:G,'Annual Calendar'!M42),"")</f>
        <v>42592</v>
      </c>
      <c r="P42" s="69">
        <f>IFERROR(INDEX(Euromoney!H:H,'Annual Calendar'!M42),"")</f>
        <v>42594</v>
      </c>
      <c r="Q42" s="69" t="str">
        <f>IFERROR(INDEX(Euromoney!B:B,'Annual Calendar'!M42),"")</f>
        <v>Project Finance Modelling</v>
      </c>
    </row>
    <row r="43" spans="3:17" x14ac:dyDescent="0.3">
      <c r="C43" s="3">
        <f t="shared" si="2"/>
        <v>34</v>
      </c>
      <c r="D43" s="3">
        <f>ROW()</f>
        <v>43</v>
      </c>
      <c r="E43" s="3"/>
      <c r="F43" s="73">
        <f t="shared" si="4"/>
        <v>42596</v>
      </c>
      <c r="G43" s="73">
        <f t="shared" si="5"/>
        <v>42597</v>
      </c>
      <c r="H43" s="73">
        <f t="shared" si="6"/>
        <v>42598</v>
      </c>
      <c r="I43" s="73">
        <f t="shared" si="7"/>
        <v>42599</v>
      </c>
      <c r="J43" s="73">
        <f t="shared" si="8"/>
        <v>42600</v>
      </c>
      <c r="K43" s="73">
        <f t="shared" si="9"/>
        <v>42601</v>
      </c>
      <c r="L43" s="73">
        <f t="shared" si="10"/>
        <v>42602</v>
      </c>
      <c r="M43" s="70">
        <f>IFERROR(MATCH(D43,Euromoney!L:L,0),"")</f>
        <v>11</v>
      </c>
      <c r="N43" s="70" t="str">
        <f>IFERROR(INDEX(Euromoney!D:D,'Annual Calendar'!M43),"")</f>
        <v>Singapore</v>
      </c>
      <c r="O43" s="69">
        <f>IFERROR(INDEX(Euromoney!G:G,'Annual Calendar'!M43),"")</f>
        <v>42597</v>
      </c>
      <c r="P43" s="69">
        <f>IFERROR(INDEX(Euromoney!H:H,'Annual Calendar'!M43),"")</f>
        <v>42600</v>
      </c>
      <c r="Q43" s="69" t="str">
        <f>IFERROR(INDEX(Euromoney!B:B,'Annual Calendar'!M43),"")</f>
        <v>Valuation Modelling &amp; Analysis: DCF, Earnings, Multiples and LBO</v>
      </c>
    </row>
    <row r="44" spans="3:17" x14ac:dyDescent="0.3">
      <c r="C44" s="3">
        <f t="shared" si="2"/>
        <v>35</v>
      </c>
      <c r="D44" s="3">
        <f>ROW()</f>
        <v>44</v>
      </c>
      <c r="E44" s="3"/>
      <c r="F44" s="73">
        <f t="shared" si="4"/>
        <v>42603</v>
      </c>
      <c r="G44" s="73">
        <f t="shared" si="5"/>
        <v>42604</v>
      </c>
      <c r="H44" s="73">
        <f t="shared" si="6"/>
        <v>42605</v>
      </c>
      <c r="I44" s="73">
        <f t="shared" si="7"/>
        <v>42606</v>
      </c>
      <c r="J44" s="73">
        <f t="shared" si="8"/>
        <v>42607</v>
      </c>
      <c r="K44" s="73">
        <f t="shared" si="9"/>
        <v>42608</v>
      </c>
      <c r="L44" s="73">
        <f t="shared" si="10"/>
        <v>42609</v>
      </c>
      <c r="M44" s="70" t="str">
        <f>IFERROR(MATCH(D44,Euromoney!L:L,0),"")</f>
        <v/>
      </c>
      <c r="N44" s="70" t="str">
        <f>IFERROR(INDEX(Euromoney!D:D,'Annual Calendar'!M44),"")</f>
        <v/>
      </c>
      <c r="O44" s="69" t="str">
        <f>IFERROR(INDEX(Euromoney!G:G,'Annual Calendar'!M44),"")</f>
        <v/>
      </c>
      <c r="P44" s="69" t="str">
        <f>IFERROR(INDEX(Euromoney!H:H,'Annual Calendar'!M44),"")</f>
        <v/>
      </c>
      <c r="Q44" s="69" t="str">
        <f>IFERROR(INDEX(Euromoney!B:B,'Annual Calendar'!M44),"")</f>
        <v/>
      </c>
    </row>
    <row r="45" spans="3:17" x14ac:dyDescent="0.3">
      <c r="C45" s="3">
        <f t="shared" si="2"/>
        <v>36</v>
      </c>
      <c r="D45" s="3">
        <f>ROW()</f>
        <v>45</v>
      </c>
      <c r="E45" s="3"/>
      <c r="F45" s="73">
        <f t="shared" si="4"/>
        <v>42610</v>
      </c>
      <c r="G45" s="73">
        <f t="shared" si="5"/>
        <v>42611</v>
      </c>
      <c r="H45" s="73">
        <f t="shared" si="6"/>
        <v>42612</v>
      </c>
      <c r="I45" s="73">
        <f t="shared" si="7"/>
        <v>42613</v>
      </c>
      <c r="J45" s="73">
        <f t="shared" si="8"/>
        <v>42614</v>
      </c>
      <c r="K45" s="73">
        <f t="shared" si="9"/>
        <v>42615</v>
      </c>
      <c r="L45" s="73">
        <f t="shared" si="10"/>
        <v>42616</v>
      </c>
      <c r="M45" s="70" t="str">
        <f>IFERROR(MATCH(D45,Euromoney!L:L,0),"")</f>
        <v/>
      </c>
      <c r="N45" s="70" t="str">
        <f>IFERROR(INDEX(Euromoney!D:D,'Annual Calendar'!M45),"")</f>
        <v/>
      </c>
      <c r="O45" s="69" t="str">
        <f>IFERROR(INDEX(Euromoney!G:G,'Annual Calendar'!M45),"")</f>
        <v/>
      </c>
      <c r="P45" s="69" t="str">
        <f>IFERROR(INDEX(Euromoney!H:H,'Annual Calendar'!M45),"")</f>
        <v/>
      </c>
      <c r="Q45" s="69" t="str">
        <f>IFERROR(INDEX(Euromoney!B:B,'Annual Calendar'!M45),"")</f>
        <v/>
      </c>
    </row>
    <row r="46" spans="3:17" x14ac:dyDescent="0.3">
      <c r="C46" s="3">
        <f t="shared" si="2"/>
        <v>37</v>
      </c>
      <c r="D46" s="3">
        <f>ROW()</f>
        <v>46</v>
      </c>
      <c r="E46" s="3"/>
      <c r="F46" s="73">
        <f t="shared" si="4"/>
        <v>42617</v>
      </c>
      <c r="G46" s="73">
        <f t="shared" si="5"/>
        <v>42618</v>
      </c>
      <c r="H46" s="73">
        <f t="shared" si="6"/>
        <v>42619</v>
      </c>
      <c r="I46" s="73">
        <f t="shared" si="7"/>
        <v>42620</v>
      </c>
      <c r="J46" s="73">
        <f t="shared" si="8"/>
        <v>42621</v>
      </c>
      <c r="K46" s="73">
        <f t="shared" si="9"/>
        <v>42622</v>
      </c>
      <c r="L46" s="73">
        <f t="shared" si="10"/>
        <v>42623</v>
      </c>
      <c r="M46" s="70" t="str">
        <f>IFERROR(MATCH(D46,Euromoney!L:L,0),"")</f>
        <v/>
      </c>
      <c r="N46" s="70" t="str">
        <f>IFERROR(INDEX(Euromoney!D:D,'Annual Calendar'!M46),"")</f>
        <v/>
      </c>
      <c r="O46" s="69" t="str">
        <f>IFERROR(INDEX(Euromoney!G:G,'Annual Calendar'!M46),"")</f>
        <v/>
      </c>
      <c r="P46" s="69" t="str">
        <f>IFERROR(INDEX(Euromoney!H:H,'Annual Calendar'!M46),"")</f>
        <v/>
      </c>
      <c r="Q46" s="69" t="str">
        <f>IFERROR(INDEX(Euromoney!B:B,'Annual Calendar'!M46),"")</f>
        <v/>
      </c>
    </row>
    <row r="47" spans="3:17" x14ac:dyDescent="0.3">
      <c r="C47" s="3">
        <f t="shared" si="2"/>
        <v>38</v>
      </c>
      <c r="D47" s="3">
        <f>ROW()</f>
        <v>47</v>
      </c>
      <c r="E47" s="3"/>
      <c r="F47" s="73">
        <f t="shared" si="4"/>
        <v>42624</v>
      </c>
      <c r="G47" s="73">
        <f t="shared" si="5"/>
        <v>42625</v>
      </c>
      <c r="H47" s="73">
        <f t="shared" si="6"/>
        <v>42626</v>
      </c>
      <c r="I47" s="73">
        <f t="shared" si="7"/>
        <v>42627</v>
      </c>
      <c r="J47" s="73">
        <f t="shared" si="8"/>
        <v>42628</v>
      </c>
      <c r="K47" s="73">
        <f t="shared" si="9"/>
        <v>42629</v>
      </c>
      <c r="L47" s="73">
        <f t="shared" si="10"/>
        <v>42630</v>
      </c>
      <c r="M47" s="70" t="str">
        <f>IFERROR(MATCH(D47,Euromoney!L:L,0),"")</f>
        <v/>
      </c>
      <c r="N47" s="70" t="str">
        <f>IFERROR(INDEX(Euromoney!D:D,'Annual Calendar'!M47),"")</f>
        <v/>
      </c>
      <c r="O47" s="69" t="str">
        <f>IFERROR(INDEX(Euromoney!G:G,'Annual Calendar'!M47),"")</f>
        <v/>
      </c>
      <c r="P47" s="69" t="str">
        <f>IFERROR(INDEX(Euromoney!H:H,'Annual Calendar'!M47),"")</f>
        <v/>
      </c>
      <c r="Q47" s="69" t="str">
        <f>IFERROR(INDEX(Euromoney!B:B,'Annual Calendar'!M47),"")</f>
        <v/>
      </c>
    </row>
    <row r="48" spans="3:17" x14ac:dyDescent="0.3">
      <c r="C48" s="3">
        <f t="shared" si="2"/>
        <v>39</v>
      </c>
      <c r="D48" s="3">
        <f>ROW()</f>
        <v>48</v>
      </c>
      <c r="E48" s="3"/>
      <c r="F48" s="73">
        <f t="shared" si="4"/>
        <v>42631</v>
      </c>
      <c r="G48" s="73">
        <f t="shared" si="5"/>
        <v>42632</v>
      </c>
      <c r="H48" s="73">
        <f t="shared" si="6"/>
        <v>42633</v>
      </c>
      <c r="I48" s="73">
        <f t="shared" si="7"/>
        <v>42634</v>
      </c>
      <c r="J48" s="73">
        <f t="shared" si="8"/>
        <v>42635</v>
      </c>
      <c r="K48" s="73">
        <f t="shared" si="9"/>
        <v>42636</v>
      </c>
      <c r="L48" s="73">
        <f t="shared" si="10"/>
        <v>42637</v>
      </c>
      <c r="M48" s="70">
        <f>IFERROR(MATCH(D48,Euromoney!L:L,0),"")</f>
        <v>6</v>
      </c>
      <c r="N48" s="70" t="str">
        <f>IFERROR(INDEX(Euromoney!D:D,'Annual Calendar'!M48),"")</f>
        <v>New York</v>
      </c>
      <c r="O48" s="69">
        <f>IFERROR(INDEX(Euromoney!G:G,'Annual Calendar'!M48),"")</f>
        <v>42632</v>
      </c>
      <c r="P48" s="69">
        <f>IFERROR(INDEX(Euromoney!H:H,'Annual Calendar'!M48),"")</f>
        <v>42634</v>
      </c>
      <c r="Q48" s="69" t="str">
        <f>IFERROR(INDEX(Euromoney!B:B,'Annual Calendar'!M48),"")</f>
        <v>Project Finance Modelling</v>
      </c>
    </row>
    <row r="49" spans="3:17" x14ac:dyDescent="0.3">
      <c r="C49" s="3">
        <f t="shared" si="2"/>
        <v>40</v>
      </c>
      <c r="D49" s="3">
        <f>ROW()</f>
        <v>49</v>
      </c>
      <c r="E49" s="3"/>
      <c r="F49" s="73">
        <f t="shared" si="4"/>
        <v>42638</v>
      </c>
      <c r="G49" s="73">
        <f t="shared" si="5"/>
        <v>42639</v>
      </c>
      <c r="H49" s="73">
        <f t="shared" si="6"/>
        <v>42640</v>
      </c>
      <c r="I49" s="73">
        <f t="shared" si="7"/>
        <v>42641</v>
      </c>
      <c r="J49" s="73">
        <f t="shared" si="8"/>
        <v>42642</v>
      </c>
      <c r="K49" s="73">
        <f t="shared" si="9"/>
        <v>42643</v>
      </c>
      <c r="L49" s="73">
        <f t="shared" si="10"/>
        <v>42644</v>
      </c>
      <c r="M49" s="70" t="str">
        <f>IFERROR(MATCH(D49,Euromoney!L:L,0),"")</f>
        <v/>
      </c>
      <c r="N49" s="70" t="str">
        <f>IFERROR(INDEX(Euromoney!D:D,'Annual Calendar'!M49),"")</f>
        <v/>
      </c>
      <c r="O49" s="69" t="str">
        <f>IFERROR(INDEX(Euromoney!G:G,'Annual Calendar'!M49),"")</f>
        <v/>
      </c>
      <c r="P49" s="69" t="str">
        <f>IFERROR(INDEX(Euromoney!H:H,'Annual Calendar'!M49),"")</f>
        <v/>
      </c>
      <c r="Q49" s="69" t="str">
        <f>IFERROR(INDEX(Euromoney!B:B,'Annual Calendar'!M49),"")</f>
        <v/>
      </c>
    </row>
    <row r="50" spans="3:17" x14ac:dyDescent="0.3">
      <c r="C50" s="3">
        <f t="shared" si="2"/>
        <v>41</v>
      </c>
      <c r="D50" s="3">
        <f>ROW()</f>
        <v>50</v>
      </c>
      <c r="E50" s="3"/>
      <c r="F50" s="73">
        <f t="shared" si="4"/>
        <v>42645</v>
      </c>
      <c r="G50" s="73">
        <f t="shared" si="5"/>
        <v>42646</v>
      </c>
      <c r="H50" s="73">
        <f t="shared" si="6"/>
        <v>42647</v>
      </c>
      <c r="I50" s="73">
        <f t="shared" si="7"/>
        <v>42648</v>
      </c>
      <c r="J50" s="73">
        <f t="shared" si="8"/>
        <v>42649</v>
      </c>
      <c r="K50" s="73">
        <f t="shared" si="9"/>
        <v>42650</v>
      </c>
      <c r="L50" s="73">
        <f t="shared" si="10"/>
        <v>42651</v>
      </c>
      <c r="M50" s="70" t="str">
        <f>IFERROR(MATCH(D50,Euromoney!L:L,0),"")</f>
        <v/>
      </c>
      <c r="N50" s="70" t="str">
        <f>IFERROR(INDEX(Euromoney!D:D,'Annual Calendar'!M50),"")</f>
        <v/>
      </c>
      <c r="O50" s="69" t="str">
        <f>IFERROR(INDEX(Euromoney!G:G,'Annual Calendar'!M50),"")</f>
        <v/>
      </c>
      <c r="P50" s="69" t="str">
        <f>IFERROR(INDEX(Euromoney!H:H,'Annual Calendar'!M50),"")</f>
        <v/>
      </c>
      <c r="Q50" s="69" t="str">
        <f>IFERROR(INDEX(Euromoney!B:B,'Annual Calendar'!M50),"")</f>
        <v/>
      </c>
    </row>
    <row r="51" spans="3:17" x14ac:dyDescent="0.3">
      <c r="C51" s="3">
        <f t="shared" si="2"/>
        <v>42</v>
      </c>
      <c r="D51" s="3">
        <f>ROW()</f>
        <v>51</v>
      </c>
      <c r="E51" s="3"/>
      <c r="F51" s="73">
        <f t="shared" si="4"/>
        <v>42652</v>
      </c>
      <c r="G51" s="73">
        <f t="shared" si="5"/>
        <v>42653</v>
      </c>
      <c r="H51" s="73">
        <f t="shared" si="6"/>
        <v>42654</v>
      </c>
      <c r="I51" s="73">
        <f t="shared" si="7"/>
        <v>42655</v>
      </c>
      <c r="J51" s="73">
        <f t="shared" si="8"/>
        <v>42656</v>
      </c>
      <c r="K51" s="73">
        <f t="shared" si="9"/>
        <v>42657</v>
      </c>
      <c r="L51" s="73">
        <f t="shared" si="10"/>
        <v>42658</v>
      </c>
      <c r="M51" s="70" t="str">
        <f>IFERROR(MATCH(D51,Euromoney!L:L,0),"")</f>
        <v/>
      </c>
      <c r="N51" s="70" t="str">
        <f>IFERROR(INDEX(Euromoney!D:D,'Annual Calendar'!M51),"")</f>
        <v/>
      </c>
      <c r="O51" s="69" t="str">
        <f>IFERROR(INDEX(Euromoney!G:G,'Annual Calendar'!M51),"")</f>
        <v/>
      </c>
      <c r="P51" s="69" t="str">
        <f>IFERROR(INDEX(Euromoney!H:H,'Annual Calendar'!M51),"")</f>
        <v/>
      </c>
      <c r="Q51" s="69" t="str">
        <f>IFERROR(INDEX(Euromoney!B:B,'Annual Calendar'!M51),"")</f>
        <v/>
      </c>
    </row>
    <row r="52" spans="3:17" x14ac:dyDescent="0.3">
      <c r="C52" s="3">
        <f t="shared" si="2"/>
        <v>43</v>
      </c>
      <c r="D52" s="3">
        <f>ROW()</f>
        <v>52</v>
      </c>
      <c r="E52" s="3"/>
      <c r="F52" s="73">
        <f t="shared" si="4"/>
        <v>42659</v>
      </c>
      <c r="G52" s="73">
        <f t="shared" si="5"/>
        <v>42660</v>
      </c>
      <c r="H52" s="73">
        <f t="shared" si="6"/>
        <v>42661</v>
      </c>
      <c r="I52" s="73">
        <f t="shared" si="7"/>
        <v>42662</v>
      </c>
      <c r="J52" s="73">
        <f t="shared" si="8"/>
        <v>42663</v>
      </c>
      <c r="K52" s="73">
        <f t="shared" si="9"/>
        <v>42664</v>
      </c>
      <c r="L52" s="73">
        <f t="shared" si="10"/>
        <v>42665</v>
      </c>
      <c r="M52" s="70" t="str">
        <f>IFERROR(MATCH(D52,Euromoney!L:L,0),"")</f>
        <v/>
      </c>
      <c r="N52" s="70" t="str">
        <f>IFERROR(INDEX(Euromoney!D:D,'Annual Calendar'!M52),"")</f>
        <v/>
      </c>
      <c r="O52" s="69" t="str">
        <f>IFERROR(INDEX(Euromoney!G:G,'Annual Calendar'!M52),"")</f>
        <v/>
      </c>
      <c r="P52" s="69" t="str">
        <f>IFERROR(INDEX(Euromoney!H:H,'Annual Calendar'!M52),"")</f>
        <v/>
      </c>
      <c r="Q52" s="69" t="str">
        <f>IFERROR(INDEX(Euromoney!B:B,'Annual Calendar'!M52),"")</f>
        <v/>
      </c>
    </row>
    <row r="53" spans="3:17" x14ac:dyDescent="0.3">
      <c r="C53" s="3">
        <f t="shared" si="2"/>
        <v>44</v>
      </c>
      <c r="D53" s="3">
        <f>ROW()</f>
        <v>53</v>
      </c>
      <c r="E53" s="3"/>
      <c r="F53" s="73">
        <f t="shared" si="4"/>
        <v>42666</v>
      </c>
      <c r="G53" s="73">
        <f t="shared" si="5"/>
        <v>42667</v>
      </c>
      <c r="H53" s="73">
        <f t="shared" si="6"/>
        <v>42668</v>
      </c>
      <c r="I53" s="73">
        <f t="shared" si="7"/>
        <v>42669</v>
      </c>
      <c r="J53" s="73">
        <f t="shared" si="8"/>
        <v>42670</v>
      </c>
      <c r="K53" s="73">
        <f t="shared" si="9"/>
        <v>42671</v>
      </c>
      <c r="L53" s="73">
        <f t="shared" si="10"/>
        <v>42672</v>
      </c>
      <c r="M53" s="70">
        <f>IFERROR(MATCH(D53,Euromoney!L:L,0),"")</f>
        <v>8</v>
      </c>
      <c r="N53" s="70" t="str">
        <f>IFERROR(INDEX(Euromoney!D:D,'Annual Calendar'!M53),"")</f>
        <v>Hong Kong</v>
      </c>
      <c r="O53" s="69">
        <f>IFERROR(INDEX(Euromoney!G:G,'Annual Calendar'!M53),"")</f>
        <v>42667</v>
      </c>
      <c r="P53" s="69">
        <f>IFERROR(INDEX(Euromoney!H:H,'Annual Calendar'!M53),"")</f>
        <v>42670</v>
      </c>
      <c r="Q53" s="69" t="str">
        <f>IFERROR(INDEX(Euromoney!B:B,'Annual Calendar'!M53),"")</f>
        <v>Financial Modelling for M&amp;A</v>
      </c>
    </row>
    <row r="54" spans="3:17" x14ac:dyDescent="0.3">
      <c r="C54" s="3">
        <f t="shared" si="2"/>
        <v>45</v>
      </c>
      <c r="D54" s="3">
        <f>ROW()</f>
        <v>54</v>
      </c>
      <c r="E54" s="3"/>
      <c r="F54" s="73">
        <f t="shared" si="4"/>
        <v>42673</v>
      </c>
      <c r="G54" s="73">
        <f t="shared" si="5"/>
        <v>42674</v>
      </c>
      <c r="H54" s="73">
        <f t="shared" si="6"/>
        <v>42675</v>
      </c>
      <c r="I54" s="73">
        <f t="shared" si="7"/>
        <v>42676</v>
      </c>
      <c r="J54" s="73">
        <f t="shared" si="8"/>
        <v>42677</v>
      </c>
      <c r="K54" s="73">
        <f t="shared" si="9"/>
        <v>42678</v>
      </c>
      <c r="L54" s="73">
        <f t="shared" si="10"/>
        <v>42679</v>
      </c>
      <c r="M54" s="70" t="str">
        <f>IFERROR(MATCH(D54,Euromoney!L:L,0),"")</f>
        <v/>
      </c>
      <c r="N54" s="70" t="str">
        <f>IFERROR(INDEX(Euromoney!D:D,'Annual Calendar'!M54),"")</f>
        <v/>
      </c>
      <c r="O54" s="69" t="str">
        <f>IFERROR(INDEX(Euromoney!G:G,'Annual Calendar'!M54),"")</f>
        <v/>
      </c>
      <c r="P54" s="69" t="str">
        <f>IFERROR(INDEX(Euromoney!H:H,'Annual Calendar'!M54),"")</f>
        <v/>
      </c>
      <c r="Q54" s="69" t="str">
        <f>IFERROR(INDEX(Euromoney!B:B,'Annual Calendar'!M54),"")</f>
        <v/>
      </c>
    </row>
    <row r="55" spans="3:17" x14ac:dyDescent="0.3">
      <c r="C55" s="3">
        <f t="shared" si="2"/>
        <v>46</v>
      </c>
      <c r="D55" s="3">
        <f>ROW()</f>
        <v>55</v>
      </c>
      <c r="E55" s="3"/>
      <c r="F55" s="73">
        <f t="shared" si="4"/>
        <v>42680</v>
      </c>
      <c r="G55" s="73">
        <f t="shared" si="5"/>
        <v>42681</v>
      </c>
      <c r="H55" s="73">
        <f t="shared" si="6"/>
        <v>42682</v>
      </c>
      <c r="I55" s="73">
        <f t="shared" si="7"/>
        <v>42683</v>
      </c>
      <c r="J55" s="73">
        <f t="shared" si="8"/>
        <v>42684</v>
      </c>
      <c r="K55" s="73">
        <f t="shared" si="9"/>
        <v>42685</v>
      </c>
      <c r="L55" s="73">
        <f t="shared" si="10"/>
        <v>42686</v>
      </c>
      <c r="M55" s="70">
        <f>IFERROR(MATCH(D55,Euromoney!L:L,0),"")</f>
        <v>13</v>
      </c>
      <c r="N55" s="70" t="str">
        <f>IFERROR(INDEX(Euromoney!D:D,'Annual Calendar'!M55),"")</f>
        <v>United Arab Emirates</v>
      </c>
      <c r="O55" s="69">
        <f>IFERROR(INDEX(Euromoney!G:G,'Annual Calendar'!M55),"")</f>
        <v>42681</v>
      </c>
      <c r="P55" s="69">
        <f>IFERROR(INDEX(Euromoney!H:H,'Annual Calendar'!M55),"")</f>
        <v>42684</v>
      </c>
      <c r="Q55" s="69" t="str">
        <f>IFERROR(INDEX(Euromoney!B:B,'Annual Calendar'!M55),"")</f>
        <v>Advanced Business Financial Analysis</v>
      </c>
    </row>
    <row r="56" spans="3:17" x14ac:dyDescent="0.3">
      <c r="C56" s="3">
        <f t="shared" si="2"/>
        <v>47</v>
      </c>
      <c r="D56" s="3">
        <f>ROW()</f>
        <v>56</v>
      </c>
      <c r="E56" s="3"/>
      <c r="F56" s="73">
        <f t="shared" si="4"/>
        <v>42687</v>
      </c>
      <c r="G56" s="73">
        <f t="shared" si="5"/>
        <v>42688</v>
      </c>
      <c r="H56" s="73">
        <f t="shared" si="6"/>
        <v>42689</v>
      </c>
      <c r="I56" s="73">
        <f t="shared" si="7"/>
        <v>42690</v>
      </c>
      <c r="J56" s="73">
        <f t="shared" si="8"/>
        <v>42691</v>
      </c>
      <c r="K56" s="73">
        <f t="shared" si="9"/>
        <v>42692</v>
      </c>
      <c r="L56" s="73">
        <f t="shared" si="10"/>
        <v>42693</v>
      </c>
      <c r="M56" s="70">
        <f>IFERROR(MATCH(D56,Euromoney!L:L,0),"")</f>
        <v>14</v>
      </c>
      <c r="N56" s="70" t="str">
        <f>IFERROR(INDEX(Euromoney!D:D,'Annual Calendar'!M56),"")</f>
        <v>United Arab Emirates</v>
      </c>
      <c r="O56" s="69">
        <f>IFERROR(INDEX(Euromoney!G:G,'Annual Calendar'!M56),"")</f>
        <v>42687</v>
      </c>
      <c r="P56" s="69">
        <f>IFERROR(INDEX(Euromoney!H:H,'Annual Calendar'!M56),"")</f>
        <v>42691</v>
      </c>
      <c r="Q56" s="69" t="str">
        <f>IFERROR(INDEX(Euromoney!B:B,'Annual Calendar'!M56),"")</f>
        <v>Project Finance Mechanics</v>
      </c>
    </row>
    <row r="57" spans="3:17" x14ac:dyDescent="0.3">
      <c r="C57" s="3">
        <f t="shared" si="2"/>
        <v>48</v>
      </c>
      <c r="D57" s="3">
        <f>ROW()</f>
        <v>57</v>
      </c>
      <c r="E57" s="3"/>
      <c r="F57" s="73">
        <f t="shared" si="4"/>
        <v>42694</v>
      </c>
      <c r="G57" s="73">
        <f t="shared" si="5"/>
        <v>42695</v>
      </c>
      <c r="H57" s="73">
        <f t="shared" si="6"/>
        <v>42696</v>
      </c>
      <c r="I57" s="73">
        <f t="shared" si="7"/>
        <v>42697</v>
      </c>
      <c r="J57" s="73">
        <f t="shared" si="8"/>
        <v>42698</v>
      </c>
      <c r="K57" s="73">
        <f t="shared" si="9"/>
        <v>42699</v>
      </c>
      <c r="L57" s="73">
        <f t="shared" si="10"/>
        <v>42700</v>
      </c>
      <c r="M57" s="70" t="str">
        <f>IFERROR(MATCH(D57,Euromoney!L:L,0),"")</f>
        <v/>
      </c>
      <c r="N57" s="70" t="str">
        <f>IFERROR(INDEX(Euromoney!D:D,'Annual Calendar'!M57),"")</f>
        <v/>
      </c>
      <c r="O57" s="69" t="str">
        <f>IFERROR(INDEX(Euromoney!G:G,'Annual Calendar'!M57),"")</f>
        <v/>
      </c>
      <c r="P57" s="69" t="str">
        <f>IFERROR(INDEX(Euromoney!H:H,'Annual Calendar'!M57),"")</f>
        <v/>
      </c>
      <c r="Q57" s="69" t="str">
        <f>IFERROR(INDEX(Euromoney!B:B,'Annual Calendar'!M57),"")</f>
        <v/>
      </c>
    </row>
    <row r="58" spans="3:17" x14ac:dyDescent="0.3">
      <c r="C58" s="3">
        <f t="shared" si="2"/>
        <v>49</v>
      </c>
      <c r="D58" s="3">
        <f>ROW()</f>
        <v>58</v>
      </c>
      <c r="E58" s="3"/>
      <c r="F58" s="73">
        <f t="shared" si="4"/>
        <v>42701</v>
      </c>
      <c r="G58" s="73">
        <f t="shared" si="5"/>
        <v>42702</v>
      </c>
      <c r="H58" s="73">
        <f t="shared" si="6"/>
        <v>42703</v>
      </c>
      <c r="I58" s="73">
        <f t="shared" si="7"/>
        <v>42704</v>
      </c>
      <c r="J58" s="73">
        <f t="shared" si="8"/>
        <v>42705</v>
      </c>
      <c r="K58" s="73">
        <f t="shared" si="9"/>
        <v>42706</v>
      </c>
      <c r="L58" s="73">
        <f t="shared" si="10"/>
        <v>42707</v>
      </c>
      <c r="M58" s="70" t="str">
        <f>IFERROR(MATCH(D58,Euromoney!L:L,0),"")</f>
        <v/>
      </c>
      <c r="N58" s="70" t="str">
        <f>IFERROR(INDEX(Euromoney!D:D,'Annual Calendar'!M58),"")</f>
        <v/>
      </c>
      <c r="O58" s="69" t="str">
        <f>IFERROR(INDEX(Euromoney!G:G,'Annual Calendar'!M58),"")</f>
        <v/>
      </c>
      <c r="P58" s="69" t="str">
        <f>IFERROR(INDEX(Euromoney!H:H,'Annual Calendar'!M58),"")</f>
        <v/>
      </c>
      <c r="Q58" s="69" t="str">
        <f>IFERROR(INDEX(Euromoney!B:B,'Annual Calendar'!M58),"")</f>
        <v/>
      </c>
    </row>
    <row r="59" spans="3:17" x14ac:dyDescent="0.3">
      <c r="C59" s="3">
        <f t="shared" si="2"/>
        <v>50</v>
      </c>
      <c r="D59" s="3">
        <f>ROW()</f>
        <v>59</v>
      </c>
      <c r="E59" s="3"/>
      <c r="F59" s="73">
        <f t="shared" si="4"/>
        <v>42708</v>
      </c>
      <c r="G59" s="73">
        <f t="shared" si="5"/>
        <v>42709</v>
      </c>
      <c r="H59" s="73">
        <f t="shared" si="6"/>
        <v>42710</v>
      </c>
      <c r="I59" s="73">
        <f t="shared" si="7"/>
        <v>42711</v>
      </c>
      <c r="J59" s="73">
        <f t="shared" si="8"/>
        <v>42712</v>
      </c>
      <c r="K59" s="73">
        <f t="shared" si="9"/>
        <v>42713</v>
      </c>
      <c r="L59" s="73">
        <f t="shared" si="10"/>
        <v>42714</v>
      </c>
      <c r="M59" s="70">
        <f>IFERROR(MATCH(D59,Euromoney!L:L,0),"")</f>
        <v>23</v>
      </c>
      <c r="N59" s="70" t="str">
        <f>IFERROR(INDEX(Euromoney!D:D,'Annual Calendar'!M59),"")</f>
        <v>United Kingdom</v>
      </c>
      <c r="O59" s="69">
        <f>IFERROR(INDEX(Euromoney!G:G,'Annual Calendar'!M59),"")</f>
        <v>42709</v>
      </c>
      <c r="P59" s="69">
        <f>IFERROR(INDEX(Euromoney!H:H,'Annual Calendar'!M59),"")</f>
        <v>42713</v>
      </c>
      <c r="Q59" s="69" t="str">
        <f>IFERROR(INDEX(Euromoney!B:B,'Annual Calendar'!M59),"")</f>
        <v>Economic Analysis Financing &amp; Modelling for Renewable Energy</v>
      </c>
    </row>
    <row r="60" spans="3:17" x14ac:dyDescent="0.3">
      <c r="C60" s="3">
        <f t="shared" si="2"/>
        <v>51</v>
      </c>
      <c r="D60" s="3">
        <f>ROW()</f>
        <v>60</v>
      </c>
      <c r="E60" s="3"/>
      <c r="F60" s="73">
        <f t="shared" si="4"/>
        <v>42715</v>
      </c>
      <c r="G60" s="73">
        <f t="shared" si="5"/>
        <v>42716</v>
      </c>
      <c r="H60" s="73">
        <f t="shared" si="6"/>
        <v>42717</v>
      </c>
      <c r="I60" s="73">
        <f t="shared" si="7"/>
        <v>42718</v>
      </c>
      <c r="J60" s="73">
        <f t="shared" si="8"/>
        <v>42719</v>
      </c>
      <c r="K60" s="73">
        <f t="shared" si="9"/>
        <v>42720</v>
      </c>
      <c r="L60" s="73">
        <f t="shared" si="10"/>
        <v>42721</v>
      </c>
      <c r="M60" s="70">
        <f>IFERROR(MATCH(D60,Euromoney!L:L,0),"")</f>
        <v>25</v>
      </c>
      <c r="N60" s="70" t="str">
        <f>IFERROR(INDEX(Euromoney!D:D,'Annual Calendar'!M60),"")</f>
        <v>United Kingdom</v>
      </c>
      <c r="O60" s="69">
        <f>IFERROR(INDEX(Euromoney!G:G,'Annual Calendar'!M60),"")</f>
        <v>42716</v>
      </c>
      <c r="P60" s="69">
        <f>IFERROR(INDEX(Euromoney!H:H,'Annual Calendar'!M60),"")</f>
        <v>42720</v>
      </c>
      <c r="Q60" s="69" t="str">
        <f>IFERROR(INDEX(Euromoney!B:B,'Annual Calendar'!M60),"")</f>
        <v>Energy Sector Project Finance, Management &amp; Analysis</v>
      </c>
    </row>
    <row r="61" spans="3:17" x14ac:dyDescent="0.3">
      <c r="C61" s="3">
        <f t="shared" si="2"/>
        <v>52</v>
      </c>
      <c r="D61" s="3">
        <f>ROW()</f>
        <v>61</v>
      </c>
      <c r="E61" s="3"/>
      <c r="F61" s="73">
        <f t="shared" si="4"/>
        <v>42722</v>
      </c>
      <c r="G61" s="73">
        <f t="shared" si="5"/>
        <v>42723</v>
      </c>
      <c r="H61" s="73">
        <f t="shared" si="6"/>
        <v>42724</v>
      </c>
      <c r="I61" s="73">
        <f t="shared" si="7"/>
        <v>42725</v>
      </c>
      <c r="J61" s="73">
        <f t="shared" si="8"/>
        <v>42726</v>
      </c>
      <c r="K61" s="73">
        <f t="shared" si="9"/>
        <v>42727</v>
      </c>
      <c r="L61" s="73">
        <f t="shared" si="10"/>
        <v>42728</v>
      </c>
      <c r="M61" s="70" t="str">
        <f>IFERROR(MATCH(D61,Euromoney!L:L,0),"")</f>
        <v/>
      </c>
      <c r="N61" s="70" t="str">
        <f>IFERROR(INDEX(Euromoney!D:D,'Annual Calendar'!M61),"")</f>
        <v/>
      </c>
      <c r="O61" s="69" t="str">
        <f>IFERROR(INDEX(Euromoney!G:G,'Annual Calendar'!M61),"")</f>
        <v/>
      </c>
      <c r="P61" s="69" t="str">
        <f>IFERROR(INDEX(Euromoney!H:H,'Annual Calendar'!M61),"")</f>
        <v/>
      </c>
      <c r="Q61" s="69" t="str">
        <f>IFERROR(INDEX(Euromoney!B:B,'Annual Calendar'!M61),"")</f>
        <v/>
      </c>
    </row>
    <row r="62" spans="3:17" x14ac:dyDescent="0.3">
      <c r="C62" s="3">
        <f t="shared" si="2"/>
        <v>53</v>
      </c>
      <c r="D62" s="3">
        <f>ROW()</f>
        <v>62</v>
      </c>
      <c r="E62" s="3"/>
      <c r="F62" s="73">
        <f>L61+1</f>
        <v>42729</v>
      </c>
      <c r="G62" s="73">
        <f t="shared" ref="G62:L62" si="11">F62+1</f>
        <v>42730</v>
      </c>
      <c r="H62" s="73">
        <f t="shared" si="11"/>
        <v>42731</v>
      </c>
      <c r="I62" s="73">
        <f t="shared" si="11"/>
        <v>42732</v>
      </c>
      <c r="J62" s="73">
        <f t="shared" si="11"/>
        <v>42733</v>
      </c>
      <c r="K62" s="73">
        <f t="shared" si="11"/>
        <v>42734</v>
      </c>
      <c r="L62" s="73">
        <f t="shared" si="11"/>
        <v>42735</v>
      </c>
      <c r="M62" s="70" t="str">
        <f>IFERROR(MATCH(D62,Euromoney!L:L,0),"")</f>
        <v/>
      </c>
      <c r="N62" s="70" t="str">
        <f>IFERROR(INDEX(Euromoney!D:D,'Annual Calendar'!M62),"")</f>
        <v/>
      </c>
      <c r="O62" s="69" t="str">
        <f>IFERROR(INDEX(Euromoney!G:G,'Annual Calendar'!M62),"")</f>
        <v/>
      </c>
      <c r="P62" s="69" t="str">
        <f>IFERROR(INDEX(Euromoney!H:H,'Annual Calendar'!M62),"")</f>
        <v/>
      </c>
      <c r="Q62" s="69" t="str">
        <f>IFERROR(INDEX(Euromoney!B:B,'Annual Calendar'!M62),"")</f>
        <v/>
      </c>
    </row>
    <row r="64" spans="3:17" x14ac:dyDescent="0.3">
      <c r="M64">
        <f>COUNT(M10:M62)</f>
        <v>18</v>
      </c>
    </row>
  </sheetData>
  <conditionalFormatting sqref="F10:L62">
    <cfRule type="expression" dxfId="0" priority="1">
      <formula>AND(F10&gt;=$O10,F10&lt;=$P10)</formula>
    </cfRule>
  </conditionalFormatting>
  <dataValidations count="1">
    <dataValidation type="list" allowBlank="1" showInputMessage="1" showErrorMessage="1" sqref="G2">
      <formula1>"2011,2012,2013,2014,2015,2016"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tabSelected="1" topLeftCell="A12" workbookViewId="0">
      <selection activeCell="B30" sqref="B30"/>
    </sheetView>
  </sheetViews>
  <sheetFormatPr defaultColWidth="9.109375" defaultRowHeight="14.4" x14ac:dyDescent="0.3"/>
  <cols>
    <col min="1" max="1" width="34.33203125" style="39" customWidth="1"/>
    <col min="2" max="2" width="44.88671875" style="39" customWidth="1"/>
    <col min="3" max="6" width="9.109375" style="39"/>
    <col min="7" max="8" width="10.109375" style="39" bestFit="1" customWidth="1"/>
    <col min="9" max="10" width="10.109375" style="39" customWidth="1"/>
    <col min="11" max="12" width="10.109375" style="65" customWidth="1"/>
    <col min="13" max="16384" width="9.109375" style="39"/>
  </cols>
  <sheetData>
    <row r="1" spans="1:25" ht="15" thickBot="1" x14ac:dyDescent="0.35">
      <c r="A1" s="5" t="s">
        <v>25</v>
      </c>
      <c r="B1" s="6" t="s">
        <v>26</v>
      </c>
      <c r="C1" s="6" t="s">
        <v>4</v>
      </c>
      <c r="D1" s="6" t="s">
        <v>27</v>
      </c>
      <c r="E1" s="7" t="s">
        <v>28</v>
      </c>
      <c r="F1" s="7"/>
      <c r="G1" s="7"/>
      <c r="H1" s="53"/>
      <c r="I1" s="53" t="s">
        <v>79</v>
      </c>
      <c r="J1" s="53" t="s">
        <v>80</v>
      </c>
      <c r="K1" s="63" t="s">
        <v>4</v>
      </c>
      <c r="L1" s="63" t="s">
        <v>23</v>
      </c>
      <c r="N1" s="8" t="s">
        <v>29</v>
      </c>
      <c r="O1" s="9" t="s">
        <v>30</v>
      </c>
      <c r="P1" s="9" t="s">
        <v>31</v>
      </c>
      <c r="Q1" s="9" t="s">
        <v>32</v>
      </c>
      <c r="R1" s="9" t="s">
        <v>33</v>
      </c>
      <c r="S1" s="9" t="s">
        <v>34</v>
      </c>
      <c r="T1" s="9" t="s">
        <v>35</v>
      </c>
      <c r="U1" s="9" t="s">
        <v>36</v>
      </c>
      <c r="V1" s="9" t="s">
        <v>37</v>
      </c>
      <c r="W1" s="10" t="s">
        <v>38</v>
      </c>
      <c r="X1" s="10" t="s">
        <v>39</v>
      </c>
      <c r="Y1" s="10" t="s">
        <v>40</v>
      </c>
    </row>
    <row r="2" spans="1:25" ht="15" thickBot="1" x14ac:dyDescent="0.35">
      <c r="A2" s="11" t="s">
        <v>11</v>
      </c>
      <c r="B2" s="12" t="s">
        <v>12</v>
      </c>
      <c r="C2" s="13">
        <v>5</v>
      </c>
      <c r="D2" s="12" t="s">
        <v>41</v>
      </c>
      <c r="E2" s="12" t="s">
        <v>13</v>
      </c>
      <c r="F2" s="12"/>
      <c r="G2" s="12"/>
      <c r="H2" s="54"/>
      <c r="I2" s="54"/>
      <c r="J2" s="54"/>
      <c r="K2" s="64"/>
      <c r="L2" s="64"/>
      <c r="N2" s="14"/>
      <c r="O2" s="14"/>
      <c r="P2" s="14"/>
      <c r="Q2" s="14"/>
      <c r="R2" s="14"/>
      <c r="S2" s="14"/>
      <c r="T2" s="14"/>
      <c r="U2" s="14"/>
      <c r="V2" s="14"/>
      <c r="W2" s="15"/>
      <c r="X2" s="15"/>
      <c r="Y2" s="16"/>
    </row>
    <row r="3" spans="1:25" ht="15" thickBot="1" x14ac:dyDescent="0.35">
      <c r="A3" s="17" t="s">
        <v>7</v>
      </c>
      <c r="B3" s="18" t="s">
        <v>24</v>
      </c>
      <c r="C3" s="19">
        <v>4</v>
      </c>
      <c r="D3" s="18" t="s">
        <v>3</v>
      </c>
      <c r="E3" s="18" t="s">
        <v>42</v>
      </c>
      <c r="F3" s="18"/>
      <c r="G3" s="18"/>
      <c r="H3" s="55"/>
      <c r="I3" s="55"/>
      <c r="J3" s="55"/>
      <c r="K3" s="64"/>
      <c r="L3" s="64"/>
      <c r="N3" s="14"/>
      <c r="O3" s="14"/>
      <c r="P3" s="14"/>
      <c r="Q3" s="14"/>
      <c r="R3" s="14"/>
      <c r="S3" s="14"/>
      <c r="T3" s="14"/>
      <c r="U3" s="14"/>
      <c r="V3" s="14"/>
      <c r="W3" s="15"/>
      <c r="X3" s="15"/>
      <c r="Y3" s="16"/>
    </row>
    <row r="4" spans="1:25" ht="15" thickBot="1" x14ac:dyDescent="0.35">
      <c r="A4" s="11" t="s">
        <v>11</v>
      </c>
      <c r="B4" s="18" t="s">
        <v>43</v>
      </c>
      <c r="C4" s="13">
        <v>3</v>
      </c>
      <c r="D4" s="12" t="s">
        <v>15</v>
      </c>
      <c r="E4" s="12" t="s">
        <v>42</v>
      </c>
      <c r="F4" s="12"/>
      <c r="G4" s="57">
        <v>42499</v>
      </c>
      <c r="H4" s="58">
        <v>42501</v>
      </c>
      <c r="I4" s="58" t="str">
        <f>TEXT(G4,"dddddd")</f>
        <v>Monday</v>
      </c>
      <c r="J4" s="58" t="str">
        <f>TEXT(H4,"ddddd")</f>
        <v>Wednesday</v>
      </c>
      <c r="K4" s="68">
        <f>H4-G4+1</f>
        <v>3</v>
      </c>
      <c r="L4" s="68">
        <f>MATCH(G4,'Annual Calendar'!F:F)</f>
        <v>29</v>
      </c>
      <c r="N4" s="14"/>
      <c r="O4" s="14"/>
      <c r="P4" s="14"/>
      <c r="Q4" s="14"/>
      <c r="R4" s="20">
        <v>42258</v>
      </c>
      <c r="S4" s="14"/>
      <c r="T4" s="14"/>
      <c r="U4" s="14"/>
      <c r="V4" s="14"/>
      <c r="W4" s="15"/>
      <c r="X4" s="15"/>
      <c r="Y4" s="16"/>
    </row>
    <row r="5" spans="1:25" ht="15" thickBot="1" x14ac:dyDescent="0.35">
      <c r="A5" s="17" t="s">
        <v>11</v>
      </c>
      <c r="B5" s="18" t="s">
        <v>43</v>
      </c>
      <c r="C5" s="19">
        <v>3</v>
      </c>
      <c r="D5" s="18" t="s">
        <v>16</v>
      </c>
      <c r="E5" s="18" t="s">
        <v>42</v>
      </c>
      <c r="F5" s="18"/>
      <c r="G5" s="59">
        <v>42436</v>
      </c>
      <c r="H5" s="60">
        <v>42438</v>
      </c>
      <c r="I5" s="58" t="str">
        <f t="shared" ref="I5:I26" si="0">TEXT(G5,"dddddd")</f>
        <v>Monday</v>
      </c>
      <c r="J5" s="58" t="str">
        <f t="shared" ref="J5:J26" si="1">TEXT(H5,"ddddd")</f>
        <v>Wednesday</v>
      </c>
      <c r="K5" s="68">
        <f t="shared" ref="K5:K14" si="2">H5-G5+1</f>
        <v>3</v>
      </c>
      <c r="L5" s="68">
        <f>MATCH(G5,'Annual Calendar'!F:F)</f>
        <v>20</v>
      </c>
      <c r="N5" s="14"/>
      <c r="O5" s="14"/>
      <c r="P5" s="20">
        <v>42194</v>
      </c>
      <c r="Q5" s="14"/>
      <c r="R5" s="14"/>
      <c r="S5" s="14"/>
      <c r="T5" s="14"/>
      <c r="U5" s="14"/>
      <c r="V5" s="14"/>
      <c r="W5" s="15"/>
      <c r="X5" s="15"/>
      <c r="Y5" s="16"/>
    </row>
    <row r="6" spans="1:25" ht="15" thickBot="1" x14ac:dyDescent="0.35">
      <c r="A6" s="11" t="s">
        <v>11</v>
      </c>
      <c r="B6" s="12" t="s">
        <v>43</v>
      </c>
      <c r="C6" s="13">
        <v>3</v>
      </c>
      <c r="D6" s="12" t="s">
        <v>3</v>
      </c>
      <c r="E6" s="12" t="s">
        <v>42</v>
      </c>
      <c r="F6" s="12"/>
      <c r="G6" s="57">
        <v>42632</v>
      </c>
      <c r="H6" s="58">
        <v>42634</v>
      </c>
      <c r="I6" s="58" t="str">
        <f t="shared" si="0"/>
        <v>Monday</v>
      </c>
      <c r="J6" s="58" t="str">
        <f t="shared" si="1"/>
        <v>Wednesday</v>
      </c>
      <c r="K6" s="68">
        <f t="shared" si="2"/>
        <v>3</v>
      </c>
      <c r="L6" s="68">
        <f>MATCH(G6,'Annual Calendar'!F:F)</f>
        <v>48</v>
      </c>
      <c r="N6" s="14"/>
      <c r="O6" s="14"/>
      <c r="P6" s="14"/>
      <c r="Q6" s="14"/>
      <c r="R6" s="14"/>
      <c r="S6" s="14"/>
      <c r="T6" s="14"/>
      <c r="U6" s="14"/>
      <c r="V6" s="14" t="s">
        <v>44</v>
      </c>
      <c r="W6" s="15"/>
      <c r="X6" s="15"/>
      <c r="Y6" s="16"/>
    </row>
    <row r="7" spans="1:25" ht="15" thickBot="1" x14ac:dyDescent="0.35">
      <c r="A7" s="17" t="s">
        <v>7</v>
      </c>
      <c r="B7" s="18" t="s">
        <v>45</v>
      </c>
      <c r="C7" s="19">
        <v>3</v>
      </c>
      <c r="D7" s="18" t="s">
        <v>46</v>
      </c>
      <c r="E7" s="18" t="s">
        <v>14</v>
      </c>
      <c r="F7" s="18"/>
      <c r="G7" s="59">
        <v>42443</v>
      </c>
      <c r="H7" s="60">
        <v>42445</v>
      </c>
      <c r="I7" s="58" t="str">
        <f t="shared" si="0"/>
        <v>Monday</v>
      </c>
      <c r="J7" s="58" t="str">
        <f t="shared" si="1"/>
        <v>Wednesday</v>
      </c>
      <c r="K7" s="68">
        <f t="shared" si="2"/>
        <v>3</v>
      </c>
      <c r="L7" s="68">
        <f>MATCH(G7,'Annual Calendar'!F:F)</f>
        <v>21</v>
      </c>
      <c r="N7" s="14"/>
      <c r="O7" s="14"/>
      <c r="P7" s="14" t="s">
        <v>47</v>
      </c>
      <c r="Q7" s="14"/>
      <c r="R7" s="14"/>
      <c r="S7" s="14"/>
      <c r="T7" s="14"/>
      <c r="U7" s="14"/>
      <c r="V7" s="14"/>
      <c r="W7" s="15"/>
      <c r="X7" s="15"/>
      <c r="Y7" s="16"/>
    </row>
    <row r="8" spans="1:25" ht="15" thickBot="1" x14ac:dyDescent="0.35">
      <c r="A8" s="11" t="s">
        <v>7</v>
      </c>
      <c r="B8" s="12" t="s">
        <v>24</v>
      </c>
      <c r="C8" s="13">
        <v>4</v>
      </c>
      <c r="D8" s="12" t="s">
        <v>46</v>
      </c>
      <c r="E8" s="12" t="s">
        <v>14</v>
      </c>
      <c r="F8" s="12"/>
      <c r="G8" s="57">
        <v>42667</v>
      </c>
      <c r="H8" s="58">
        <v>42670</v>
      </c>
      <c r="I8" s="58" t="str">
        <f t="shared" si="0"/>
        <v>Monday</v>
      </c>
      <c r="J8" s="58" t="str">
        <f t="shared" si="1"/>
        <v>Thursday</v>
      </c>
      <c r="K8" s="68">
        <f t="shared" si="2"/>
        <v>4</v>
      </c>
      <c r="L8" s="68">
        <f>MATCH(G8,'Annual Calendar'!F:F)</f>
        <v>53</v>
      </c>
      <c r="N8" s="14"/>
      <c r="O8" s="14"/>
      <c r="P8" s="14"/>
      <c r="Q8" s="14"/>
      <c r="R8" s="14"/>
      <c r="S8" s="14"/>
      <c r="T8" s="14"/>
      <c r="U8" s="14"/>
      <c r="V8" s="14"/>
      <c r="W8" s="15" t="s">
        <v>48</v>
      </c>
      <c r="X8" s="15"/>
      <c r="Y8" s="16"/>
    </row>
    <row r="9" spans="1:25" ht="15" thickBot="1" x14ac:dyDescent="0.35">
      <c r="A9" s="17" t="s">
        <v>7</v>
      </c>
      <c r="B9" s="18" t="s">
        <v>24</v>
      </c>
      <c r="C9" s="19">
        <v>4</v>
      </c>
      <c r="D9" s="18" t="s">
        <v>49</v>
      </c>
      <c r="E9" s="18" t="s">
        <v>14</v>
      </c>
      <c r="F9" s="18"/>
      <c r="G9" s="59">
        <v>42506</v>
      </c>
      <c r="H9" s="60">
        <v>42509</v>
      </c>
      <c r="I9" s="58" t="str">
        <f t="shared" si="0"/>
        <v>Monday</v>
      </c>
      <c r="J9" s="58" t="str">
        <f t="shared" si="1"/>
        <v>Thursday</v>
      </c>
      <c r="K9" s="68">
        <f t="shared" si="2"/>
        <v>4</v>
      </c>
      <c r="L9" s="68">
        <f>MATCH(G9,'Annual Calendar'!F:F)</f>
        <v>30</v>
      </c>
      <c r="N9" s="14"/>
      <c r="O9" s="14"/>
      <c r="P9" s="14"/>
      <c r="Q9" s="14"/>
      <c r="R9" s="14" t="s">
        <v>50</v>
      </c>
      <c r="S9" s="14"/>
      <c r="T9" s="14"/>
      <c r="U9" s="14"/>
      <c r="V9" s="14"/>
      <c r="W9" s="15"/>
      <c r="X9" s="15"/>
      <c r="Y9" s="16"/>
    </row>
    <row r="10" spans="1:25" ht="15" thickBot="1" x14ac:dyDescent="0.35">
      <c r="A10" s="11" t="s">
        <v>11</v>
      </c>
      <c r="B10" s="12" t="s">
        <v>43</v>
      </c>
      <c r="C10" s="13">
        <v>3</v>
      </c>
      <c r="D10" s="12" t="s">
        <v>46</v>
      </c>
      <c r="E10" s="12" t="s">
        <v>14</v>
      </c>
      <c r="F10" s="12"/>
      <c r="G10" s="57">
        <v>42592</v>
      </c>
      <c r="H10" s="58">
        <v>42594</v>
      </c>
      <c r="I10" s="58" t="str">
        <f t="shared" si="0"/>
        <v>Wednesday</v>
      </c>
      <c r="J10" s="58" t="str">
        <f t="shared" si="1"/>
        <v>Friday</v>
      </c>
      <c r="K10" s="68">
        <f t="shared" si="2"/>
        <v>3</v>
      </c>
      <c r="L10" s="68">
        <f>MATCH(G10,'Annual Calendar'!F:F)</f>
        <v>42</v>
      </c>
      <c r="N10" s="14"/>
      <c r="O10" s="14"/>
      <c r="P10" s="14"/>
      <c r="Q10" s="14"/>
      <c r="R10" s="14"/>
      <c r="S10" s="14"/>
      <c r="T10" s="14"/>
      <c r="U10" s="20">
        <v>42289</v>
      </c>
      <c r="V10" s="14"/>
      <c r="W10" s="15"/>
      <c r="X10" s="15"/>
      <c r="Y10" s="16"/>
    </row>
    <row r="11" spans="1:25" ht="15" thickBot="1" x14ac:dyDescent="0.35">
      <c r="A11" s="21" t="s">
        <v>7</v>
      </c>
      <c r="B11" s="22" t="s">
        <v>51</v>
      </c>
      <c r="C11" s="19">
        <v>4</v>
      </c>
      <c r="D11" s="18" t="s">
        <v>49</v>
      </c>
      <c r="E11" s="18" t="s">
        <v>14</v>
      </c>
      <c r="F11" s="18"/>
      <c r="G11" s="59">
        <v>42597</v>
      </c>
      <c r="H11" s="60">
        <v>42600</v>
      </c>
      <c r="I11" s="58" t="str">
        <f t="shared" si="0"/>
        <v>Monday</v>
      </c>
      <c r="J11" s="58" t="str">
        <f t="shared" si="1"/>
        <v>Thursday</v>
      </c>
      <c r="K11" s="68">
        <f t="shared" si="2"/>
        <v>4</v>
      </c>
      <c r="L11" s="68">
        <f>MATCH(G11,'Annual Calendar'!F:F)</f>
        <v>43</v>
      </c>
      <c r="N11" s="14"/>
      <c r="O11" s="14"/>
      <c r="P11" s="14"/>
      <c r="Q11" s="14"/>
      <c r="R11" s="14"/>
      <c r="S11" s="14"/>
      <c r="T11" s="14"/>
      <c r="U11" s="14" t="s">
        <v>52</v>
      </c>
      <c r="V11" s="14"/>
      <c r="W11" s="15"/>
      <c r="X11" s="15"/>
      <c r="Y11" s="16"/>
    </row>
    <row r="12" spans="1:25" ht="15" thickBot="1" x14ac:dyDescent="0.35">
      <c r="A12" s="11" t="s">
        <v>7</v>
      </c>
      <c r="B12" s="12" t="s">
        <v>53</v>
      </c>
      <c r="C12" s="13">
        <v>4</v>
      </c>
      <c r="D12" s="12" t="s">
        <v>54</v>
      </c>
      <c r="E12" s="12" t="s">
        <v>55</v>
      </c>
      <c r="F12" s="12"/>
      <c r="G12" s="57">
        <v>42576</v>
      </c>
      <c r="H12" s="58">
        <v>42579</v>
      </c>
      <c r="I12" s="58" t="str">
        <f t="shared" si="0"/>
        <v>Monday</v>
      </c>
      <c r="J12" s="58" t="str">
        <f t="shared" si="1"/>
        <v>Thursday</v>
      </c>
      <c r="K12" s="68">
        <f t="shared" si="2"/>
        <v>4</v>
      </c>
      <c r="L12" s="68">
        <f>MATCH(G12,'Annual Calendar'!F:F)</f>
        <v>40</v>
      </c>
      <c r="N12" s="14"/>
      <c r="O12" s="14"/>
      <c r="P12" s="14"/>
      <c r="Q12" s="14"/>
      <c r="R12" s="14"/>
      <c r="S12" s="14"/>
      <c r="T12" s="14" t="s">
        <v>56</v>
      </c>
      <c r="U12" s="14"/>
      <c r="V12" s="14"/>
      <c r="W12" s="15"/>
      <c r="X12" s="15"/>
      <c r="Y12" s="16"/>
    </row>
    <row r="13" spans="1:25" ht="15" thickBot="1" x14ac:dyDescent="0.35">
      <c r="A13" s="17" t="s">
        <v>7</v>
      </c>
      <c r="B13" s="18" t="s">
        <v>53</v>
      </c>
      <c r="C13" s="19">
        <v>4</v>
      </c>
      <c r="D13" s="18" t="s">
        <v>8</v>
      </c>
      <c r="E13" s="18" t="s">
        <v>9</v>
      </c>
      <c r="F13" s="18"/>
      <c r="G13" s="59">
        <v>42681</v>
      </c>
      <c r="H13" s="60">
        <v>42684</v>
      </c>
      <c r="I13" s="58" t="str">
        <f t="shared" si="0"/>
        <v>Monday</v>
      </c>
      <c r="J13" s="58" t="str">
        <f t="shared" si="1"/>
        <v>Thursday</v>
      </c>
      <c r="K13" s="68">
        <f t="shared" si="2"/>
        <v>4</v>
      </c>
      <c r="L13" s="68">
        <f>MATCH(G13,'Annual Calendar'!F:F)</f>
        <v>55</v>
      </c>
      <c r="N13" s="14"/>
      <c r="O13" s="14"/>
      <c r="P13" s="14"/>
      <c r="Q13" s="14"/>
      <c r="R13" s="14"/>
      <c r="S13" s="14"/>
      <c r="T13" s="14"/>
      <c r="U13" s="14"/>
      <c r="V13" s="14"/>
      <c r="W13" s="40"/>
      <c r="X13" s="15" t="s">
        <v>57</v>
      </c>
      <c r="Y13" s="16"/>
    </row>
    <row r="14" spans="1:25" ht="15" thickBot="1" x14ac:dyDescent="0.35">
      <c r="A14" s="11" t="s">
        <v>11</v>
      </c>
      <c r="B14" s="12" t="s">
        <v>12</v>
      </c>
      <c r="C14" s="13">
        <v>5</v>
      </c>
      <c r="D14" s="12" t="s">
        <v>8</v>
      </c>
      <c r="E14" s="12" t="s">
        <v>9</v>
      </c>
      <c r="F14" s="12"/>
      <c r="G14" s="57">
        <v>42687</v>
      </c>
      <c r="H14" s="58">
        <v>42691</v>
      </c>
      <c r="I14" s="58" t="str">
        <f t="shared" si="0"/>
        <v>Sunday</v>
      </c>
      <c r="J14" s="58" t="str">
        <f t="shared" si="1"/>
        <v>Thursday</v>
      </c>
      <c r="K14" s="68">
        <f t="shared" si="2"/>
        <v>5</v>
      </c>
      <c r="L14" s="68">
        <f>MATCH(G14,'Annual Calendar'!F:F)</f>
        <v>56</v>
      </c>
      <c r="N14" s="14"/>
      <c r="O14" s="14"/>
      <c r="P14" s="14"/>
      <c r="Q14" s="14"/>
      <c r="R14" s="14"/>
      <c r="S14" s="14"/>
      <c r="T14" s="14"/>
      <c r="U14" s="14"/>
      <c r="V14" s="14"/>
      <c r="W14" s="40"/>
      <c r="X14" s="15" t="s">
        <v>58</v>
      </c>
      <c r="Y14" s="16"/>
    </row>
    <row r="15" spans="1:25" x14ac:dyDescent="0.3">
      <c r="I15" s="58"/>
      <c r="J15" s="58"/>
      <c r="L15" s="68"/>
    </row>
    <row r="16" spans="1:25" ht="15" x14ac:dyDescent="0.3">
      <c r="A16" s="41"/>
      <c r="I16" s="58"/>
      <c r="J16" s="58"/>
      <c r="L16" s="68"/>
    </row>
    <row r="17" spans="1:25" ht="15" thickBot="1" x14ac:dyDescent="0.35">
      <c r="I17" s="58"/>
      <c r="J17" s="58"/>
      <c r="L17" s="68"/>
    </row>
    <row r="18" spans="1:25" ht="15" thickBot="1" x14ac:dyDescent="0.35">
      <c r="A18" s="23" t="s">
        <v>59</v>
      </c>
      <c r="B18" s="24" t="s">
        <v>60</v>
      </c>
      <c r="C18" s="24" t="s">
        <v>4</v>
      </c>
      <c r="D18" s="31" t="s">
        <v>5</v>
      </c>
      <c r="E18" s="24"/>
      <c r="F18" s="24" t="s">
        <v>6</v>
      </c>
      <c r="G18" s="24"/>
      <c r="H18" s="56"/>
      <c r="I18" s="58"/>
      <c r="J18" s="58"/>
      <c r="K18" s="66"/>
      <c r="L18" s="68"/>
      <c r="N18" s="25" t="s">
        <v>29</v>
      </c>
      <c r="O18" s="25" t="s">
        <v>30</v>
      </c>
      <c r="P18" s="25" t="s">
        <v>31</v>
      </c>
      <c r="Q18" s="25" t="s">
        <v>32</v>
      </c>
      <c r="R18" s="25" t="s">
        <v>33</v>
      </c>
      <c r="S18" s="25" t="s">
        <v>34</v>
      </c>
      <c r="T18" s="25" t="s">
        <v>35</v>
      </c>
      <c r="U18" s="25" t="s">
        <v>36</v>
      </c>
      <c r="V18" s="25" t="s">
        <v>37</v>
      </c>
      <c r="W18" s="26" t="s">
        <v>61</v>
      </c>
      <c r="X18" s="26" t="s">
        <v>62</v>
      </c>
      <c r="Y18" s="26" t="s">
        <v>63</v>
      </c>
    </row>
    <row r="19" spans="1:25" ht="15" thickBot="1" x14ac:dyDescent="0.35">
      <c r="A19" s="18" t="s">
        <v>64</v>
      </c>
      <c r="B19" s="12" t="s">
        <v>2</v>
      </c>
      <c r="C19" s="13">
        <v>4</v>
      </c>
      <c r="D19" s="32" t="s">
        <v>10</v>
      </c>
      <c r="E19" s="33"/>
      <c r="F19" s="12" t="s">
        <v>55</v>
      </c>
      <c r="G19" s="57">
        <v>42569</v>
      </c>
      <c r="H19" s="58">
        <v>42572</v>
      </c>
      <c r="I19" s="58" t="str">
        <f t="shared" si="0"/>
        <v>Monday</v>
      </c>
      <c r="J19" s="58" t="str">
        <f t="shared" si="1"/>
        <v>Thursday</v>
      </c>
      <c r="K19" s="68">
        <f t="shared" ref="K19:K26" si="3">H19-G19+1</f>
        <v>4</v>
      </c>
      <c r="L19" s="68">
        <f>MATCH(G19,'Annual Calendar'!F:F)</f>
        <v>39</v>
      </c>
      <c r="N19" s="27"/>
      <c r="O19" s="27"/>
      <c r="P19" s="27"/>
      <c r="Q19" s="27"/>
      <c r="R19" s="27"/>
      <c r="S19" s="27"/>
      <c r="T19" s="27" t="s">
        <v>65</v>
      </c>
      <c r="U19" s="27"/>
      <c r="V19" s="28"/>
      <c r="W19" s="42"/>
      <c r="X19" s="42"/>
      <c r="Y19" s="43"/>
    </row>
    <row r="20" spans="1:25" ht="15" thickBot="1" x14ac:dyDescent="0.35">
      <c r="A20" s="18" t="s">
        <v>64</v>
      </c>
      <c r="B20" s="18" t="s">
        <v>2</v>
      </c>
      <c r="C20" s="19">
        <v>4</v>
      </c>
      <c r="D20" s="34" t="s">
        <v>66</v>
      </c>
      <c r="E20" s="35"/>
      <c r="F20" s="18" t="s">
        <v>13</v>
      </c>
      <c r="G20" s="59">
        <v>42430</v>
      </c>
      <c r="H20" s="60">
        <v>42433</v>
      </c>
      <c r="I20" s="58" t="str">
        <f t="shared" si="0"/>
        <v>Tuesday</v>
      </c>
      <c r="J20" s="58" t="str">
        <f t="shared" si="1"/>
        <v>Friday</v>
      </c>
      <c r="K20" s="68">
        <f t="shared" si="3"/>
        <v>4</v>
      </c>
      <c r="L20" s="68">
        <f>MATCH(G20,'Annual Calendar'!F:F)</f>
        <v>19</v>
      </c>
      <c r="N20" s="27"/>
      <c r="O20" s="27"/>
      <c r="P20" s="29">
        <v>42008</v>
      </c>
      <c r="Q20" s="27"/>
      <c r="R20" s="27"/>
      <c r="S20" s="27"/>
      <c r="T20" s="27"/>
      <c r="U20" s="27"/>
      <c r="V20" s="28"/>
      <c r="W20" s="44"/>
      <c r="X20" s="44"/>
      <c r="Y20" s="45"/>
    </row>
    <row r="21" spans="1:25" ht="15" thickBot="1" x14ac:dyDescent="0.35">
      <c r="A21" s="12" t="s">
        <v>67</v>
      </c>
      <c r="B21" s="12" t="s">
        <v>1</v>
      </c>
      <c r="C21" s="13">
        <v>5</v>
      </c>
      <c r="D21" s="12" t="s">
        <v>8</v>
      </c>
      <c r="F21" s="36" t="s">
        <v>68</v>
      </c>
      <c r="G21" s="61">
        <v>42421</v>
      </c>
      <c r="H21" s="62">
        <v>42425</v>
      </c>
      <c r="I21" s="58" t="str">
        <f t="shared" si="0"/>
        <v>Sunday</v>
      </c>
      <c r="J21" s="58" t="str">
        <f t="shared" si="1"/>
        <v>Thursday</v>
      </c>
      <c r="K21" s="68">
        <f t="shared" si="3"/>
        <v>5</v>
      </c>
      <c r="L21" s="68">
        <f>MATCH(G21,'Annual Calendar'!F:F)</f>
        <v>18</v>
      </c>
      <c r="N21" s="46"/>
      <c r="O21" s="27" t="s">
        <v>69</v>
      </c>
      <c r="P21" s="27"/>
      <c r="Q21" s="27"/>
      <c r="R21" s="27"/>
      <c r="S21" s="27"/>
      <c r="T21" s="27"/>
      <c r="U21" s="28"/>
      <c r="V21" s="47"/>
      <c r="W21" s="48"/>
      <c r="X21" s="49"/>
      <c r="Y21" s="50"/>
    </row>
    <row r="22" spans="1:25" ht="15" thickBot="1" x14ac:dyDescent="0.35">
      <c r="A22" s="18" t="s">
        <v>67</v>
      </c>
      <c r="B22" s="18" t="s">
        <v>1</v>
      </c>
      <c r="C22" s="19">
        <v>5</v>
      </c>
      <c r="D22" s="34" t="s">
        <v>70</v>
      </c>
      <c r="E22" s="35"/>
      <c r="F22" s="18" t="s">
        <v>54</v>
      </c>
      <c r="G22" s="59">
        <v>42583</v>
      </c>
      <c r="H22" s="60">
        <v>42587</v>
      </c>
      <c r="I22" s="58" t="str">
        <f t="shared" si="0"/>
        <v>Monday</v>
      </c>
      <c r="J22" s="58" t="str">
        <f t="shared" si="1"/>
        <v>Friday</v>
      </c>
      <c r="K22" s="68">
        <f t="shared" si="3"/>
        <v>5</v>
      </c>
      <c r="L22" s="68">
        <f>MATCH(G22,'Annual Calendar'!F:F)</f>
        <v>41</v>
      </c>
      <c r="N22" s="27"/>
      <c r="O22" s="27"/>
      <c r="P22" s="27"/>
      <c r="Q22" s="27"/>
      <c r="R22" s="27"/>
      <c r="S22" s="27"/>
      <c r="T22" s="46"/>
      <c r="U22" s="27" t="s">
        <v>71</v>
      </c>
      <c r="V22" s="28"/>
      <c r="W22" s="44"/>
      <c r="X22" s="44"/>
      <c r="Y22" s="30">
        <v>42133</v>
      </c>
    </row>
    <row r="23" spans="1:25" ht="15" thickBot="1" x14ac:dyDescent="0.35">
      <c r="A23" s="18" t="s">
        <v>67</v>
      </c>
      <c r="B23" s="18" t="s">
        <v>1</v>
      </c>
      <c r="C23" s="19">
        <v>5</v>
      </c>
      <c r="D23" s="34" t="s">
        <v>70</v>
      </c>
      <c r="E23" s="35"/>
      <c r="F23" s="18" t="s">
        <v>54</v>
      </c>
      <c r="G23" s="59">
        <v>42709</v>
      </c>
      <c r="H23" s="60">
        <v>42713</v>
      </c>
      <c r="I23" s="58" t="str">
        <f t="shared" si="0"/>
        <v>Monday</v>
      </c>
      <c r="J23" s="58" t="str">
        <f t="shared" si="1"/>
        <v>Friday</v>
      </c>
      <c r="K23" s="68">
        <f t="shared" si="3"/>
        <v>5</v>
      </c>
      <c r="L23" s="68">
        <f>MATCH(G23,'Annual Calendar'!F:F)</f>
        <v>59</v>
      </c>
      <c r="N23" s="27"/>
      <c r="O23" s="27"/>
      <c r="P23" s="27"/>
      <c r="Q23" s="27"/>
      <c r="R23" s="27"/>
      <c r="S23" s="27"/>
      <c r="T23" s="46"/>
      <c r="U23" s="27" t="s">
        <v>71</v>
      </c>
      <c r="V23" s="28"/>
      <c r="W23" s="44"/>
      <c r="X23" s="44"/>
      <c r="Y23" s="30">
        <v>42133</v>
      </c>
    </row>
    <row r="24" spans="1:25" ht="15" thickBot="1" x14ac:dyDescent="0.35">
      <c r="A24" s="18" t="s">
        <v>64</v>
      </c>
      <c r="B24" s="18" t="s">
        <v>72</v>
      </c>
      <c r="C24" s="19">
        <v>4</v>
      </c>
      <c r="D24" s="34" t="s">
        <v>10</v>
      </c>
      <c r="E24" s="35"/>
      <c r="F24" s="18" t="s">
        <v>55</v>
      </c>
      <c r="G24" s="59">
        <v>42632</v>
      </c>
      <c r="H24" s="60">
        <v>42635</v>
      </c>
      <c r="I24" s="58" t="str">
        <f t="shared" si="0"/>
        <v>Monday</v>
      </c>
      <c r="J24" s="58" t="str">
        <f t="shared" si="1"/>
        <v>Thursday</v>
      </c>
      <c r="K24" s="68">
        <f t="shared" si="3"/>
        <v>4</v>
      </c>
      <c r="L24" s="68">
        <f>MATCH(G24,'Annual Calendar'!F:F)</f>
        <v>48</v>
      </c>
      <c r="N24" s="27"/>
      <c r="O24" s="27"/>
      <c r="P24" s="27"/>
      <c r="Q24" s="27"/>
      <c r="R24" s="27"/>
      <c r="S24" s="27"/>
      <c r="T24" s="27"/>
      <c r="U24" s="27"/>
      <c r="V24" s="28" t="s">
        <v>73</v>
      </c>
      <c r="W24" s="44"/>
      <c r="X24" s="44"/>
      <c r="Y24" s="45"/>
    </row>
    <row r="25" spans="1:25" ht="15" thickBot="1" x14ac:dyDescent="0.35">
      <c r="A25" s="18" t="s">
        <v>74</v>
      </c>
      <c r="B25" s="18" t="s">
        <v>75</v>
      </c>
      <c r="C25" s="19">
        <v>5</v>
      </c>
      <c r="D25" s="34" t="s">
        <v>70</v>
      </c>
      <c r="E25" s="35"/>
      <c r="F25" s="18" t="s">
        <v>54</v>
      </c>
      <c r="G25" s="59">
        <v>42716</v>
      </c>
      <c r="H25" s="60">
        <v>42720</v>
      </c>
      <c r="I25" s="58" t="str">
        <f t="shared" si="0"/>
        <v>Monday</v>
      </c>
      <c r="J25" s="58" t="str">
        <f t="shared" si="1"/>
        <v>Friday</v>
      </c>
      <c r="K25" s="68">
        <f t="shared" si="3"/>
        <v>5</v>
      </c>
      <c r="L25" s="68">
        <f>MATCH(G25,'Annual Calendar'!F:F)</f>
        <v>60</v>
      </c>
      <c r="N25" s="27"/>
      <c r="O25" s="27"/>
      <c r="P25" s="27"/>
      <c r="Q25" s="27"/>
      <c r="R25" s="27"/>
      <c r="S25" s="27"/>
      <c r="T25" s="27"/>
      <c r="U25" s="27"/>
      <c r="V25" s="28"/>
      <c r="W25" s="44"/>
      <c r="X25" s="44"/>
      <c r="Y25" s="30">
        <v>42354</v>
      </c>
    </row>
    <row r="26" spans="1:25" ht="15" thickBot="1" x14ac:dyDescent="0.35">
      <c r="A26" s="12" t="s">
        <v>74</v>
      </c>
      <c r="B26" s="12" t="s">
        <v>75</v>
      </c>
      <c r="C26" s="13">
        <v>5</v>
      </c>
      <c r="D26" s="37" t="s">
        <v>76</v>
      </c>
      <c r="E26" s="38"/>
      <c r="F26" s="12" t="s">
        <v>42</v>
      </c>
      <c r="G26" s="57">
        <v>42527</v>
      </c>
      <c r="H26" s="58">
        <v>42531</v>
      </c>
      <c r="I26" s="58" t="str">
        <f t="shared" si="0"/>
        <v>Monday</v>
      </c>
      <c r="J26" s="58" t="str">
        <f t="shared" si="1"/>
        <v>Friday</v>
      </c>
      <c r="K26" s="68">
        <f t="shared" si="3"/>
        <v>5</v>
      </c>
      <c r="L26" s="68">
        <f>MATCH(G26,'Annual Calendar'!F:F)</f>
        <v>33</v>
      </c>
      <c r="N26" s="27"/>
      <c r="O26" s="27"/>
      <c r="P26" s="27"/>
      <c r="Q26" s="27"/>
      <c r="R26" s="27"/>
      <c r="S26" s="29">
        <v>42165</v>
      </c>
      <c r="T26" s="27"/>
      <c r="U26" s="27"/>
      <c r="V26" s="28"/>
      <c r="W26" s="47"/>
      <c r="X26" s="47"/>
      <c r="Y26" s="51"/>
    </row>
    <row r="27" spans="1:25" x14ac:dyDescent="0.3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67"/>
      <c r="L27" s="67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</row>
    <row r="28" spans="1:25" x14ac:dyDescent="0.3">
      <c r="K28" s="68">
        <f>COUNT(K4:K26)</f>
        <v>19</v>
      </c>
    </row>
    <row r="29" spans="1:25" ht="15" x14ac:dyDescent="0.3">
      <c r="A29" s="4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Calendar</vt:lpstr>
      <vt:lpstr>Euromoney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Harding</dc:creator>
  <cp:lastModifiedBy>Monika Lewinski</cp:lastModifiedBy>
  <cp:lastPrinted>2014-12-17T18:04:40Z</cp:lastPrinted>
  <dcterms:created xsi:type="dcterms:W3CDTF">2014-08-03T19:02:41Z</dcterms:created>
  <dcterms:modified xsi:type="dcterms:W3CDTF">2015-08-08T09:50:44Z</dcterms:modified>
</cp:coreProperties>
</file>